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МЕНЮ ДС " sheetId="8" r:id="rId1"/>
  </sheets>
  <definedNames>
    <definedName name="_xlnm.Print_Area" localSheetId="0">'МЕНЮ ДС '!$A$1:$O$394</definedName>
  </definedNames>
  <calcPr calcId="152511" concurrentCalc="0"/>
</workbook>
</file>

<file path=xl/calcChain.xml><?xml version="1.0" encoding="utf-8"?>
<calcChain xmlns="http://schemas.openxmlformats.org/spreadsheetml/2006/main">
  <c r="C383" i="8" l="1"/>
  <c r="O381" i="8"/>
  <c r="N381" i="8"/>
  <c r="M381" i="8"/>
  <c r="L381" i="8"/>
  <c r="K381" i="8"/>
  <c r="J381" i="8"/>
  <c r="I381" i="8"/>
  <c r="H381" i="8"/>
  <c r="G381" i="8"/>
  <c r="G382" i="8"/>
  <c r="F381" i="8"/>
  <c r="E381" i="8"/>
  <c r="D381" i="8"/>
  <c r="O374" i="8"/>
  <c r="N374" i="8"/>
  <c r="M374" i="8"/>
  <c r="L374" i="8"/>
  <c r="K374" i="8"/>
  <c r="J374" i="8"/>
  <c r="I374" i="8"/>
  <c r="H374" i="8"/>
  <c r="G374" i="8"/>
  <c r="F374" i="8"/>
  <c r="E374" i="8"/>
  <c r="D374" i="8"/>
  <c r="O369" i="8"/>
  <c r="N369" i="8"/>
  <c r="M369" i="8"/>
  <c r="L369" i="8"/>
  <c r="K369" i="8"/>
  <c r="J369" i="8"/>
  <c r="I369" i="8"/>
  <c r="H369" i="8"/>
  <c r="G369" i="8"/>
  <c r="G370" i="8"/>
  <c r="F369" i="8"/>
  <c r="E369" i="8"/>
  <c r="D369" i="8"/>
  <c r="O358" i="8"/>
  <c r="N358" i="8"/>
  <c r="M358" i="8"/>
  <c r="L358" i="8"/>
  <c r="K358" i="8"/>
  <c r="J358" i="8"/>
  <c r="I358" i="8"/>
  <c r="H358" i="8"/>
  <c r="G358" i="8"/>
  <c r="F358" i="8"/>
  <c r="E358" i="8"/>
  <c r="D358" i="8"/>
  <c r="G354" i="8"/>
  <c r="G355" i="8"/>
  <c r="O354" i="8"/>
  <c r="N354" i="8"/>
  <c r="M354" i="8"/>
  <c r="L354" i="8"/>
  <c r="K354" i="8"/>
  <c r="J354" i="8"/>
  <c r="I354" i="8"/>
  <c r="H354" i="8"/>
  <c r="F354" i="8"/>
  <c r="E354" i="8"/>
  <c r="D354" i="8"/>
  <c r="C343" i="8"/>
  <c r="O341" i="8"/>
  <c r="N341" i="8"/>
  <c r="M341" i="8"/>
  <c r="L341" i="8"/>
  <c r="K341" i="8"/>
  <c r="J341" i="8"/>
  <c r="I341" i="8"/>
  <c r="H341" i="8"/>
  <c r="G341" i="8"/>
  <c r="F341" i="8"/>
  <c r="E341" i="8"/>
  <c r="D341" i="8"/>
  <c r="G335" i="8"/>
  <c r="G336" i="8"/>
  <c r="O335" i="8"/>
  <c r="N335" i="8"/>
  <c r="M335" i="8"/>
  <c r="L335" i="8"/>
  <c r="K335" i="8"/>
  <c r="J335" i="8"/>
  <c r="I335" i="8"/>
  <c r="H335" i="8"/>
  <c r="F335" i="8"/>
  <c r="E335" i="8"/>
  <c r="D335" i="8"/>
  <c r="O330" i="8"/>
  <c r="N330" i="8"/>
  <c r="M330" i="8"/>
  <c r="L330" i="8"/>
  <c r="K330" i="8"/>
  <c r="J330" i="8"/>
  <c r="I330" i="8"/>
  <c r="H330" i="8"/>
  <c r="G330" i="8"/>
  <c r="G331" i="8"/>
  <c r="F330" i="8"/>
  <c r="E330" i="8"/>
  <c r="D330" i="8"/>
  <c r="O321" i="8"/>
  <c r="N321" i="8"/>
  <c r="M321" i="8"/>
  <c r="L321" i="8"/>
  <c r="K321" i="8"/>
  <c r="J321" i="8"/>
  <c r="I321" i="8"/>
  <c r="H321" i="8"/>
  <c r="G321" i="8"/>
  <c r="G322" i="8"/>
  <c r="F321" i="8"/>
  <c r="E321" i="8"/>
  <c r="D321" i="8"/>
  <c r="O317" i="8"/>
  <c r="N317" i="8"/>
  <c r="M317" i="8"/>
  <c r="L317" i="8"/>
  <c r="K317" i="8"/>
  <c r="J317" i="8"/>
  <c r="I317" i="8"/>
  <c r="H317" i="8"/>
  <c r="G317" i="8"/>
  <c r="G318" i="8"/>
  <c r="F317" i="8"/>
  <c r="E317" i="8"/>
  <c r="D317" i="8"/>
  <c r="C306" i="8"/>
  <c r="O304" i="8"/>
  <c r="N304" i="8"/>
  <c r="M304" i="8"/>
  <c r="L304" i="8"/>
  <c r="K304" i="8"/>
  <c r="J304" i="8"/>
  <c r="I304" i="8"/>
  <c r="H304" i="8"/>
  <c r="G304" i="8"/>
  <c r="F304" i="8"/>
  <c r="E304" i="8"/>
  <c r="D304" i="8"/>
  <c r="O299" i="8"/>
  <c r="N299" i="8"/>
  <c r="M299" i="8"/>
  <c r="L299" i="8"/>
  <c r="K299" i="8"/>
  <c r="J299" i="8"/>
  <c r="I299" i="8"/>
  <c r="H299" i="8"/>
  <c r="G299" i="8"/>
  <c r="G300" i="8"/>
  <c r="F299" i="8"/>
  <c r="E299" i="8"/>
  <c r="D299" i="8"/>
  <c r="O294" i="8"/>
  <c r="N294" i="8"/>
  <c r="M294" i="8"/>
  <c r="L294" i="8"/>
  <c r="K294" i="8"/>
  <c r="J294" i="8"/>
  <c r="I294" i="8"/>
  <c r="H294" i="8"/>
  <c r="G294" i="8"/>
  <c r="G295" i="8"/>
  <c r="F294" i="8"/>
  <c r="E294" i="8"/>
  <c r="D294" i="8"/>
  <c r="O285" i="8"/>
  <c r="N285" i="8"/>
  <c r="M285" i="8"/>
  <c r="L285" i="8"/>
  <c r="K285" i="8"/>
  <c r="J285" i="8"/>
  <c r="I285" i="8"/>
  <c r="H285" i="8"/>
  <c r="G285" i="8"/>
  <c r="G286" i="8"/>
  <c r="F285" i="8"/>
  <c r="E285" i="8"/>
  <c r="D285" i="8"/>
  <c r="G281" i="8"/>
  <c r="G282" i="8"/>
  <c r="O281" i="8"/>
  <c r="N281" i="8"/>
  <c r="M281" i="8"/>
  <c r="L281" i="8"/>
  <c r="K281" i="8"/>
  <c r="J281" i="8"/>
  <c r="I281" i="8"/>
  <c r="H281" i="8"/>
  <c r="F281" i="8"/>
  <c r="E281" i="8"/>
  <c r="D281" i="8"/>
  <c r="C270" i="8"/>
  <c r="O268" i="8"/>
  <c r="N268" i="8"/>
  <c r="M268" i="8"/>
  <c r="L268" i="8"/>
  <c r="K268" i="8"/>
  <c r="J268" i="8"/>
  <c r="I268" i="8"/>
  <c r="H268" i="8"/>
  <c r="G268" i="8"/>
  <c r="F268" i="8"/>
  <c r="E268" i="8"/>
  <c r="D268" i="8"/>
  <c r="O261" i="8"/>
  <c r="N261" i="8"/>
  <c r="M261" i="8"/>
  <c r="L261" i="8"/>
  <c r="K261" i="8"/>
  <c r="J261" i="8"/>
  <c r="I261" i="8"/>
  <c r="H261" i="8"/>
  <c r="G261" i="8"/>
  <c r="G262" i="8"/>
  <c r="F261" i="8"/>
  <c r="E261" i="8"/>
  <c r="D261" i="8"/>
  <c r="O256" i="8"/>
  <c r="N256" i="8"/>
  <c r="M256" i="8"/>
  <c r="L256" i="8"/>
  <c r="K256" i="8"/>
  <c r="J256" i="8"/>
  <c r="I256" i="8"/>
  <c r="H256" i="8"/>
  <c r="G256" i="8"/>
  <c r="G257" i="8"/>
  <c r="F256" i="8"/>
  <c r="E256" i="8"/>
  <c r="D256" i="8"/>
  <c r="G246" i="8"/>
  <c r="G247" i="8"/>
  <c r="O246" i="8"/>
  <c r="N246" i="8"/>
  <c r="M246" i="8"/>
  <c r="L246" i="8"/>
  <c r="K246" i="8"/>
  <c r="J246" i="8"/>
  <c r="I246" i="8"/>
  <c r="H246" i="8"/>
  <c r="E246" i="8"/>
  <c r="O242" i="8"/>
  <c r="N242" i="8"/>
  <c r="M242" i="8"/>
  <c r="L242" i="8"/>
  <c r="K242" i="8"/>
  <c r="J242" i="8"/>
  <c r="I242" i="8"/>
  <c r="H242" i="8"/>
  <c r="G242" i="8"/>
  <c r="G243" i="8"/>
  <c r="F242" i="8"/>
  <c r="E242" i="8"/>
  <c r="D242" i="8"/>
  <c r="C230" i="8"/>
  <c r="O228" i="8"/>
  <c r="N228" i="8"/>
  <c r="M228" i="8"/>
  <c r="L228" i="8"/>
  <c r="K228" i="8"/>
  <c r="J228" i="8"/>
  <c r="I228" i="8"/>
  <c r="H228" i="8"/>
  <c r="G228" i="8"/>
  <c r="G229" i="8"/>
  <c r="F228" i="8"/>
  <c r="E228" i="8"/>
  <c r="D228" i="8"/>
  <c r="O222" i="8"/>
  <c r="N222" i="8"/>
  <c r="M222" i="8"/>
  <c r="L222" i="8"/>
  <c r="K222" i="8"/>
  <c r="J222" i="8"/>
  <c r="I222" i="8"/>
  <c r="H222" i="8"/>
  <c r="G222" i="8"/>
  <c r="G223" i="8"/>
  <c r="F222" i="8"/>
  <c r="E222" i="8"/>
  <c r="D222" i="8"/>
  <c r="O217" i="8"/>
  <c r="N217" i="8"/>
  <c r="M217" i="8"/>
  <c r="L217" i="8"/>
  <c r="K217" i="8"/>
  <c r="J217" i="8"/>
  <c r="I217" i="8"/>
  <c r="H217" i="8"/>
  <c r="G217" i="8"/>
  <c r="G218" i="8"/>
  <c r="F217" i="8"/>
  <c r="E217" i="8"/>
  <c r="D217" i="8"/>
  <c r="O206" i="8"/>
  <c r="N206" i="8"/>
  <c r="M206" i="8"/>
  <c r="L206" i="8"/>
  <c r="K206" i="8"/>
  <c r="J206" i="8"/>
  <c r="I206" i="8"/>
  <c r="H206" i="8"/>
  <c r="G206" i="8"/>
  <c r="G207" i="8"/>
  <c r="F206" i="8"/>
  <c r="E206" i="8"/>
  <c r="D206" i="8"/>
  <c r="O202" i="8"/>
  <c r="N202" i="8"/>
  <c r="M202" i="8"/>
  <c r="L202" i="8"/>
  <c r="K202" i="8"/>
  <c r="J202" i="8"/>
  <c r="I202" i="8"/>
  <c r="H202" i="8"/>
  <c r="G202" i="8"/>
  <c r="G203" i="8"/>
  <c r="F202" i="8"/>
  <c r="E202" i="8"/>
  <c r="D202" i="8"/>
  <c r="C190" i="8"/>
  <c r="O188" i="8"/>
  <c r="N188" i="8"/>
  <c r="M188" i="8"/>
  <c r="L188" i="8"/>
  <c r="K188" i="8"/>
  <c r="J188" i="8"/>
  <c r="I188" i="8"/>
  <c r="H188" i="8"/>
  <c r="G188" i="8"/>
  <c r="F188" i="8"/>
  <c r="E188" i="8"/>
  <c r="D188" i="8"/>
  <c r="O183" i="8"/>
  <c r="N183" i="8"/>
  <c r="M183" i="8"/>
  <c r="L183" i="8"/>
  <c r="K183" i="8"/>
  <c r="J183" i="8"/>
  <c r="I183" i="8"/>
  <c r="H183" i="8"/>
  <c r="G183" i="8"/>
  <c r="G184" i="8"/>
  <c r="F183" i="8"/>
  <c r="E183" i="8"/>
  <c r="D183" i="8"/>
  <c r="O178" i="8"/>
  <c r="N178" i="8"/>
  <c r="M178" i="8"/>
  <c r="L178" i="8"/>
  <c r="K178" i="8"/>
  <c r="J178" i="8"/>
  <c r="I178" i="8"/>
  <c r="H178" i="8"/>
  <c r="G178" i="8"/>
  <c r="G179" i="8"/>
  <c r="F178" i="8"/>
  <c r="E178" i="8"/>
  <c r="D178" i="8"/>
  <c r="O168" i="8"/>
  <c r="N168" i="8"/>
  <c r="M168" i="8"/>
  <c r="L168" i="8"/>
  <c r="K168" i="8"/>
  <c r="J168" i="8"/>
  <c r="I168" i="8"/>
  <c r="H168" i="8"/>
  <c r="G168" i="8"/>
  <c r="G169" i="8"/>
  <c r="F168" i="8"/>
  <c r="E168" i="8"/>
  <c r="D168" i="8"/>
  <c r="O164" i="8"/>
  <c r="N164" i="8"/>
  <c r="M164" i="8"/>
  <c r="L164" i="8"/>
  <c r="K164" i="8"/>
  <c r="J164" i="8"/>
  <c r="I164" i="8"/>
  <c r="H164" i="8"/>
  <c r="G164" i="8"/>
  <c r="G165" i="8"/>
  <c r="F164" i="8"/>
  <c r="E164" i="8"/>
  <c r="D164" i="8"/>
  <c r="C152" i="8"/>
  <c r="O150" i="8"/>
  <c r="N150" i="8"/>
  <c r="M150" i="8"/>
  <c r="L150" i="8"/>
  <c r="K150" i="8"/>
  <c r="J150" i="8"/>
  <c r="I150" i="8"/>
  <c r="H150" i="8"/>
  <c r="G150" i="8"/>
  <c r="G151" i="8"/>
  <c r="F150" i="8"/>
  <c r="E150" i="8"/>
  <c r="D150" i="8"/>
  <c r="O143" i="8"/>
  <c r="N143" i="8"/>
  <c r="M143" i="8"/>
  <c r="L143" i="8"/>
  <c r="K143" i="8"/>
  <c r="J143" i="8"/>
  <c r="I143" i="8"/>
  <c r="H143" i="8"/>
  <c r="G143" i="8"/>
  <c r="G144" i="8"/>
  <c r="F143" i="8"/>
  <c r="E143" i="8"/>
  <c r="D143" i="8"/>
  <c r="O138" i="8"/>
  <c r="N138" i="8"/>
  <c r="M138" i="8"/>
  <c r="L138" i="8"/>
  <c r="K138" i="8"/>
  <c r="J138" i="8"/>
  <c r="I138" i="8"/>
  <c r="H138" i="8"/>
  <c r="G138" i="8"/>
  <c r="G139" i="8"/>
  <c r="F138" i="8"/>
  <c r="E138" i="8"/>
  <c r="D138" i="8"/>
  <c r="O129" i="8"/>
  <c r="N129" i="8"/>
  <c r="M129" i="8"/>
  <c r="L129" i="8"/>
  <c r="K129" i="8"/>
  <c r="J129" i="8"/>
  <c r="I129" i="8"/>
  <c r="H129" i="8"/>
  <c r="G129" i="8"/>
  <c r="G130" i="8"/>
  <c r="F129" i="8"/>
  <c r="E129" i="8"/>
  <c r="D129" i="8"/>
  <c r="O125" i="8"/>
  <c r="N125" i="8"/>
  <c r="M125" i="8"/>
  <c r="L125" i="8"/>
  <c r="K125" i="8"/>
  <c r="J125" i="8"/>
  <c r="I125" i="8"/>
  <c r="H125" i="8"/>
  <c r="G125" i="8"/>
  <c r="G126" i="8"/>
  <c r="F125" i="8"/>
  <c r="E125" i="8"/>
  <c r="D125" i="8"/>
  <c r="C114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O106" i="8"/>
  <c r="N106" i="8"/>
  <c r="M106" i="8"/>
  <c r="L106" i="8"/>
  <c r="K106" i="8"/>
  <c r="J106" i="8"/>
  <c r="I106" i="8"/>
  <c r="H106" i="8"/>
  <c r="G106" i="8"/>
  <c r="G107" i="8"/>
  <c r="F106" i="8"/>
  <c r="E106" i="8"/>
  <c r="D106" i="8"/>
  <c r="O101" i="8"/>
  <c r="N101" i="8"/>
  <c r="M101" i="8"/>
  <c r="L101" i="8"/>
  <c r="K101" i="8"/>
  <c r="J101" i="8"/>
  <c r="I101" i="8"/>
  <c r="H101" i="8"/>
  <c r="G101" i="8"/>
  <c r="G102" i="8"/>
  <c r="F101" i="8"/>
  <c r="E101" i="8"/>
  <c r="D101" i="8"/>
  <c r="O92" i="8"/>
  <c r="N92" i="8"/>
  <c r="M92" i="8"/>
  <c r="L92" i="8"/>
  <c r="K92" i="8"/>
  <c r="J92" i="8"/>
  <c r="I92" i="8"/>
  <c r="H92" i="8"/>
  <c r="G92" i="8"/>
  <c r="G93" i="8"/>
  <c r="F92" i="8"/>
  <c r="E92" i="8"/>
  <c r="D92" i="8"/>
  <c r="O88" i="8"/>
  <c r="N88" i="8"/>
  <c r="M88" i="8"/>
  <c r="L88" i="8"/>
  <c r="K88" i="8"/>
  <c r="J88" i="8"/>
  <c r="I88" i="8"/>
  <c r="H88" i="8"/>
  <c r="G88" i="8"/>
  <c r="G89" i="8"/>
  <c r="F88" i="8"/>
  <c r="E88" i="8"/>
  <c r="D88" i="8"/>
  <c r="C76" i="8"/>
  <c r="O74" i="8"/>
  <c r="N74" i="8"/>
  <c r="M74" i="8"/>
  <c r="L74" i="8"/>
  <c r="K74" i="8"/>
  <c r="J74" i="8"/>
  <c r="I74" i="8"/>
  <c r="H74" i="8"/>
  <c r="G74" i="8"/>
  <c r="G75" i="8"/>
  <c r="F74" i="8"/>
  <c r="E74" i="8"/>
  <c r="D74" i="8"/>
  <c r="O67" i="8"/>
  <c r="N67" i="8"/>
  <c r="M67" i="8"/>
  <c r="L67" i="8"/>
  <c r="K67" i="8"/>
  <c r="J67" i="8"/>
  <c r="I67" i="8"/>
  <c r="H67" i="8"/>
  <c r="G67" i="8"/>
  <c r="G68" i="8"/>
  <c r="F67" i="8"/>
  <c r="E67" i="8"/>
  <c r="D67" i="8"/>
  <c r="O62" i="8"/>
  <c r="N62" i="8"/>
  <c r="M62" i="8"/>
  <c r="L62" i="8"/>
  <c r="K62" i="8"/>
  <c r="J62" i="8"/>
  <c r="I62" i="8"/>
  <c r="H62" i="8"/>
  <c r="G62" i="8"/>
  <c r="G63" i="8"/>
  <c r="F62" i="8"/>
  <c r="E62" i="8"/>
  <c r="D62" i="8"/>
  <c r="O52" i="8"/>
  <c r="N52" i="8"/>
  <c r="M52" i="8"/>
  <c r="L52" i="8"/>
  <c r="K52" i="8"/>
  <c r="J52" i="8"/>
  <c r="I52" i="8"/>
  <c r="H52" i="8"/>
  <c r="G52" i="8"/>
  <c r="G53" i="8"/>
  <c r="F52" i="8"/>
  <c r="E52" i="8"/>
  <c r="D52" i="8"/>
  <c r="O48" i="8"/>
  <c r="N48" i="8"/>
  <c r="M48" i="8"/>
  <c r="L48" i="8"/>
  <c r="K48" i="8"/>
  <c r="J48" i="8"/>
  <c r="I48" i="8"/>
  <c r="H48" i="8"/>
  <c r="G48" i="8"/>
  <c r="G49" i="8"/>
  <c r="F48" i="8"/>
  <c r="E48" i="8"/>
  <c r="D48" i="8"/>
  <c r="C37" i="8"/>
  <c r="O35" i="8"/>
  <c r="N35" i="8"/>
  <c r="M35" i="8"/>
  <c r="L35" i="8"/>
  <c r="K35" i="8"/>
  <c r="J35" i="8"/>
  <c r="I35" i="8"/>
  <c r="H35" i="8"/>
  <c r="G35" i="8"/>
  <c r="G36" i="8"/>
  <c r="F35" i="8"/>
  <c r="E35" i="8"/>
  <c r="D35" i="8"/>
  <c r="O30" i="8"/>
  <c r="N30" i="8"/>
  <c r="M30" i="8"/>
  <c r="L30" i="8"/>
  <c r="K30" i="8"/>
  <c r="J30" i="8"/>
  <c r="I30" i="8"/>
  <c r="H30" i="8"/>
  <c r="G30" i="8"/>
  <c r="G31" i="8"/>
  <c r="F30" i="8"/>
  <c r="E30" i="8"/>
  <c r="D30" i="8"/>
  <c r="O25" i="8"/>
  <c r="N25" i="8"/>
  <c r="M25" i="8"/>
  <c r="L25" i="8"/>
  <c r="K25" i="8"/>
  <c r="J25" i="8"/>
  <c r="I25" i="8"/>
  <c r="H25" i="8"/>
  <c r="G25" i="8"/>
  <c r="G26" i="8"/>
  <c r="F25" i="8"/>
  <c r="E25" i="8"/>
  <c r="D25" i="8"/>
  <c r="O15" i="8"/>
  <c r="N15" i="8"/>
  <c r="M15" i="8"/>
  <c r="L15" i="8"/>
  <c r="K15" i="8"/>
  <c r="J15" i="8"/>
  <c r="I15" i="8"/>
  <c r="H15" i="8"/>
  <c r="G15" i="8"/>
  <c r="G16" i="8"/>
  <c r="F15" i="8"/>
  <c r="E15" i="8"/>
  <c r="D15" i="8"/>
  <c r="O11" i="8"/>
  <c r="N11" i="8"/>
  <c r="M11" i="8"/>
  <c r="L11" i="8"/>
  <c r="K11" i="8"/>
  <c r="J11" i="8"/>
  <c r="I11" i="8"/>
  <c r="H11" i="8"/>
  <c r="G11" i="8"/>
  <c r="G12" i="8"/>
  <c r="F11" i="8"/>
  <c r="E11" i="8"/>
  <c r="D11" i="8"/>
  <c r="D76" i="8"/>
  <c r="F76" i="8"/>
  <c r="H76" i="8"/>
  <c r="J76" i="8"/>
  <c r="E114" i="8"/>
  <c r="G114" i="8"/>
  <c r="G115" i="8"/>
  <c r="I114" i="8"/>
  <c r="K114" i="8"/>
  <c r="M114" i="8"/>
  <c r="O114" i="8"/>
  <c r="E190" i="8"/>
  <c r="G190" i="8"/>
  <c r="G191" i="8"/>
  <c r="I190" i="8"/>
  <c r="K190" i="8"/>
  <c r="M190" i="8"/>
  <c r="O190" i="8"/>
  <c r="D270" i="8"/>
  <c r="F270" i="8"/>
  <c r="H270" i="8"/>
  <c r="J270" i="8"/>
  <c r="L270" i="8"/>
  <c r="N270" i="8"/>
  <c r="E306" i="8"/>
  <c r="G306" i="8"/>
  <c r="G307" i="8"/>
  <c r="I306" i="8"/>
  <c r="K306" i="8"/>
  <c r="M306" i="8"/>
  <c r="O306" i="8"/>
  <c r="D343" i="8"/>
  <c r="F343" i="8"/>
  <c r="H343" i="8"/>
  <c r="J343" i="8"/>
  <c r="L343" i="8"/>
  <c r="N343" i="8"/>
  <c r="D37" i="8"/>
  <c r="F37" i="8"/>
  <c r="H37" i="8"/>
  <c r="J37" i="8"/>
  <c r="L37" i="8"/>
  <c r="N37" i="8"/>
  <c r="E76" i="8"/>
  <c r="I76" i="8"/>
  <c r="K76" i="8"/>
  <c r="D114" i="8"/>
  <c r="F114" i="8"/>
  <c r="H114" i="8"/>
  <c r="J114" i="8"/>
  <c r="L114" i="8"/>
  <c r="N114" i="8"/>
  <c r="D190" i="8"/>
  <c r="F190" i="8"/>
  <c r="H190" i="8"/>
  <c r="J190" i="8"/>
  <c r="L190" i="8"/>
  <c r="N190" i="8"/>
  <c r="E270" i="8"/>
  <c r="I270" i="8"/>
  <c r="K270" i="8"/>
  <c r="M270" i="8"/>
  <c r="O270" i="8"/>
  <c r="D306" i="8"/>
  <c r="F306" i="8"/>
  <c r="H306" i="8"/>
  <c r="J306" i="8"/>
  <c r="L306" i="8"/>
  <c r="N306" i="8"/>
  <c r="E343" i="8"/>
  <c r="G343" i="8"/>
  <c r="G344" i="8"/>
  <c r="I343" i="8"/>
  <c r="K343" i="8"/>
  <c r="M343" i="8"/>
  <c r="O343" i="8"/>
  <c r="G305" i="8"/>
  <c r="G270" i="8"/>
  <c r="G271" i="8"/>
  <c r="E37" i="8"/>
  <c r="G37" i="8"/>
  <c r="G38" i="8"/>
  <c r="I37" i="8"/>
  <c r="K37" i="8"/>
  <c r="M37" i="8"/>
  <c r="O37" i="8"/>
  <c r="E152" i="8"/>
  <c r="I152" i="8"/>
  <c r="K152" i="8"/>
  <c r="M152" i="8"/>
  <c r="O152" i="8"/>
  <c r="D152" i="8"/>
  <c r="F152" i="8"/>
  <c r="H152" i="8"/>
  <c r="J152" i="8"/>
  <c r="L152" i="8"/>
  <c r="N152" i="8"/>
  <c r="D383" i="8"/>
  <c r="F383" i="8"/>
  <c r="H383" i="8"/>
  <c r="J383" i="8"/>
  <c r="L383" i="8"/>
  <c r="N383" i="8"/>
  <c r="E383" i="8"/>
  <c r="I383" i="8"/>
  <c r="K383" i="8"/>
  <c r="M383" i="8"/>
  <c r="O383" i="8"/>
  <c r="E230" i="8"/>
  <c r="E390" i="8"/>
  <c r="I230" i="8"/>
  <c r="K230" i="8"/>
  <c r="M230" i="8"/>
  <c r="O230" i="8"/>
  <c r="D230" i="8"/>
  <c r="F230" i="8"/>
  <c r="F390" i="8"/>
  <c r="H230" i="8"/>
  <c r="J230" i="8"/>
  <c r="J390" i="8"/>
  <c r="L230" i="8"/>
  <c r="N230" i="8"/>
  <c r="N76" i="8"/>
  <c r="N390" i="8"/>
  <c r="M76" i="8"/>
  <c r="O76" i="8"/>
  <c r="G76" i="8"/>
  <c r="G77" i="8"/>
  <c r="L76" i="8"/>
  <c r="G386" i="8"/>
  <c r="G387" i="8"/>
  <c r="C390" i="8"/>
  <c r="G385" i="8"/>
  <c r="G388" i="8"/>
  <c r="G389" i="8"/>
  <c r="G113" i="8"/>
  <c r="G152" i="8"/>
  <c r="G153" i="8"/>
  <c r="G189" i="8"/>
  <c r="G230" i="8"/>
  <c r="G231" i="8"/>
  <c r="G269" i="8"/>
  <c r="G342" i="8"/>
  <c r="G359" i="8"/>
  <c r="G375" i="8"/>
  <c r="G383" i="8"/>
  <c r="L390" i="8"/>
  <c r="H390" i="8"/>
  <c r="D390" i="8"/>
  <c r="O390" i="8"/>
  <c r="K390" i="8"/>
  <c r="M390" i="8"/>
  <c r="I390" i="8"/>
  <c r="G390" i="8"/>
  <c r="G391" i="8"/>
  <c r="G384" i="8"/>
</calcChain>
</file>

<file path=xl/sharedStrings.xml><?xml version="1.0" encoding="utf-8"?>
<sst xmlns="http://schemas.openxmlformats.org/spreadsheetml/2006/main" count="544" uniqueCount="138">
  <si>
    <t>Прием пищи, наименование блюда</t>
  </si>
  <si>
    <t>Масса порции</t>
  </si>
  <si>
    <t>Пищевые вещества</t>
  </si>
  <si>
    <t>Энеогетическая ценность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</si>
  <si>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</si>
  <si>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</si>
  <si>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</si>
  <si>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</si>
  <si>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</si>
  <si>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</si>
  <si>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</si>
  <si>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</si>
  <si>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</si>
  <si>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</si>
  <si>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</si>
  <si>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</si>
  <si>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</si>
  <si>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Завтрак</t>
  </si>
  <si>
    <t>1/200</t>
  </si>
  <si>
    <t>Итого за завтрак</t>
  </si>
  <si>
    <t>Обед</t>
  </si>
  <si>
    <t>Гречка отварная с соусом красным основным</t>
  </si>
  <si>
    <t>Хлеб ржаной</t>
  </si>
  <si>
    <t>Хлеб пшеничный</t>
  </si>
  <si>
    <t>Итого за обед</t>
  </si>
  <si>
    <t>2 завтрак</t>
  </si>
  <si>
    <t>Итого за 2 завтрак</t>
  </si>
  <si>
    <t>Полдник</t>
  </si>
  <si>
    <t>Молоко</t>
  </si>
  <si>
    <t>Итого за полдник</t>
  </si>
  <si>
    <t>Ужин</t>
  </si>
  <si>
    <t>Чай с сахаром</t>
  </si>
  <si>
    <t>Итого за ужин</t>
  </si>
  <si>
    <t>Итого за день</t>
  </si>
  <si>
    <t>Сок фруктовый</t>
  </si>
  <si>
    <t>Каша пшеничная молочная</t>
  </si>
  <si>
    <t>Суп гороховый на курином бульоне</t>
  </si>
  <si>
    <t>Плов из курицы</t>
  </si>
  <si>
    <t>Каша гречневая молочная</t>
  </si>
  <si>
    <t>Запеканка картофельная с курицей</t>
  </si>
  <si>
    <t>Крендель сахарный</t>
  </si>
  <si>
    <t>Каша пшенная молочная с молоком</t>
  </si>
  <si>
    <t>Компот из сухофруктов</t>
  </si>
  <si>
    <t>Лук маринованный</t>
  </si>
  <si>
    <t>Булочка ванильная</t>
  </si>
  <si>
    <t>Запеканка рисовая с творогом и соусом молочным</t>
  </si>
  <si>
    <t>Пюре гороховое</t>
  </si>
  <si>
    <t>Примерное меню на одного обучающегося в структурном подразделении (3-7 лет)</t>
  </si>
  <si>
    <t>1/200/50</t>
  </si>
  <si>
    <t>ПР</t>
  </si>
  <si>
    <t>Батон нарезной</t>
  </si>
  <si>
    <t>Масло сливочное/порциями/</t>
  </si>
  <si>
    <t>Сыр порционный</t>
  </si>
  <si>
    <t>Каша манная молочная жидкая</t>
  </si>
  <si>
    <t>Овощное рагу</t>
  </si>
  <si>
    <t>Чай с лимоном</t>
  </si>
  <si>
    <t>Рацион САД Понедельник неделя 1  1</t>
  </si>
  <si>
    <t>Рацион САД Вторник неделя 1  2</t>
  </si>
  <si>
    <t>Рацион САД Среда неделя 1  3</t>
  </si>
  <si>
    <t>Кисель фруктовый</t>
  </si>
  <si>
    <t>Рацион САД Четверг неделя 1  4</t>
  </si>
  <si>
    <t>Тефтели мясные  с соусом красным</t>
  </si>
  <si>
    <t>Рацион САД Пятница неделя 1  5</t>
  </si>
  <si>
    <t>Сырники из творога со сметаной</t>
  </si>
  <si>
    <t>Пряник</t>
  </si>
  <si>
    <t xml:space="preserve">Макароны отварные </t>
  </si>
  <si>
    <t>Рацион САД Понедельник неделя 2 6</t>
  </si>
  <si>
    <t>Картофельное пюре/ картофель с молоком</t>
  </si>
  <si>
    <t>Рацион САД Вторник неделя 2  7</t>
  </si>
  <si>
    <t>Ватрушка с творогом</t>
  </si>
  <si>
    <t xml:space="preserve">Рис отварной </t>
  </si>
  <si>
    <t>Рацион САД Среда неделя 2   8</t>
  </si>
  <si>
    <t xml:space="preserve">Каша молочная Дружба </t>
  </si>
  <si>
    <t>Рогалик с повидлом</t>
  </si>
  <si>
    <t>Рацион САД Четверг неделя 2  9</t>
  </si>
  <si>
    <t xml:space="preserve">Каша молочная рисовая </t>
  </si>
  <si>
    <t>Рацион САД Пятница неделя 2  10</t>
  </si>
  <si>
    <t>Картофель туш-ый</t>
  </si>
  <si>
    <t xml:space="preserve">Итого в среднем за день </t>
  </si>
  <si>
    <t>Итого завтрак за 10 дней</t>
  </si>
  <si>
    <t>Итого обед за 10 дней</t>
  </si>
  <si>
    <t>1/130/20</t>
  </si>
  <si>
    <t>70/30</t>
  </si>
  <si>
    <t>Итого 2 завтрак за 10 дней</t>
  </si>
  <si>
    <t>Итого полдник за 10 дней</t>
  </si>
  <si>
    <t>Итого ужин за 10 дней</t>
  </si>
  <si>
    <t>Макаронник  с соусом молочным</t>
  </si>
  <si>
    <t>Каша геркулесовая молочная</t>
  </si>
  <si>
    <t>Суп с крупой гречневой</t>
  </si>
  <si>
    <t>Ватрушка с повидлом</t>
  </si>
  <si>
    <t xml:space="preserve">Батон </t>
  </si>
  <si>
    <t>Картофельное пюре</t>
  </si>
  <si>
    <t xml:space="preserve">Плюшка </t>
  </si>
  <si>
    <t>60/30</t>
  </si>
  <si>
    <t>Омлет натуральный</t>
  </si>
  <si>
    <t>Суп картофельный с рыбными консервами</t>
  </si>
  <si>
    <t>Жаркое по домашнему с мясом(30/170)</t>
  </si>
  <si>
    <t>Суп картофельный с клецками на м/к бульоне</t>
  </si>
  <si>
    <t>Жаркое по-домашнему с курицей(50/150)</t>
  </si>
  <si>
    <t>150/50</t>
  </si>
  <si>
    <t>Чай с сахаром лимоном</t>
  </si>
  <si>
    <t>Суп картофельный с вермишелью  на курином бульоне</t>
  </si>
  <si>
    <t>Рагу овощное с курицей(50/150)</t>
  </si>
  <si>
    <t xml:space="preserve">Суп из овощей  м/к бульоне </t>
  </si>
  <si>
    <t>Гуляш из говядины(35/35)</t>
  </si>
  <si>
    <t>Булочка Дорожная</t>
  </si>
  <si>
    <t>Чай с сахаром молоком</t>
  </si>
  <si>
    <t>Напиток из шиповника</t>
  </si>
  <si>
    <t>Мандарин</t>
  </si>
  <si>
    <t>Кофейный напиток с молоком</t>
  </si>
  <si>
    <t>200/10</t>
  </si>
  <si>
    <t>Капуста туш-я</t>
  </si>
  <si>
    <t>200/5</t>
  </si>
  <si>
    <t>Сок  фруктовый</t>
  </si>
  <si>
    <t>Печенье</t>
  </si>
  <si>
    <t>Морковь туш-я ( с курагой или изюмом)</t>
  </si>
  <si>
    <t>Борщ с капустой,картофелем со сметаной</t>
  </si>
  <si>
    <t>Рассольник Ленинградский  со сметаной</t>
  </si>
  <si>
    <t>Компот из свеж. Яблок</t>
  </si>
  <si>
    <t>Свекольник со сметаной</t>
  </si>
  <si>
    <t>150/30</t>
  </si>
  <si>
    <t>Какао с молоком</t>
  </si>
  <si>
    <t>Щи из свежей капусты с картофелем со сметаной</t>
  </si>
  <si>
    <t>Яблоко</t>
  </si>
  <si>
    <t>№ рецептуры</t>
  </si>
  <si>
    <t>Свекла тушеная (с яблоком)</t>
  </si>
  <si>
    <t>Каша ячневая молочная</t>
  </si>
  <si>
    <t xml:space="preserve">Гречка отварная </t>
  </si>
  <si>
    <t>Биточек мясной панированный Нежный</t>
  </si>
  <si>
    <t>Фрикадельки деревенские туш-е в соусе</t>
  </si>
  <si>
    <t>Котлеты из минтая Фирменные</t>
  </si>
  <si>
    <t>Котлета по домашнему (зразы) с соусом красным основным</t>
  </si>
  <si>
    <t>Котлеты куриные</t>
  </si>
  <si>
    <t xml:space="preserve">Омлет натуральный с сыром </t>
  </si>
  <si>
    <t>Суфле рыбное</t>
  </si>
  <si>
    <t>Кисломолочный продукт</t>
  </si>
  <si>
    <t xml:space="preserve">Сок фруктовый </t>
  </si>
  <si>
    <t xml:space="preserve">Сок 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</si>
</sst>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 &quot;???/???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12" fontId="1" fillId="0" borderId="2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5" fillId="0" borderId="0" xfId="0" applyFont="1"/>
    <xf numFmtId="0" fontId="2" fillId="0" borderId="3" xfId="0" applyFont="1" applyBorder="1" applyAlignment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2" xfId="0" applyFont="1" applyFill="1" applyBorder="1"/>
    <xf numFmtId="0" fontId="2" fillId="0" borderId="4" xfId="0" applyFont="1" applyBorder="1" applyAlignment="1"/>
    <xf numFmtId="0" fontId="2" fillId="0" borderId="2" xfId="0" applyFont="1" applyBorder="1" applyAlignment="1"/>
    <xf numFmtId="10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2" fontId="10" fillId="0" borderId="2" xfId="0" applyNumberFormat="1" applyFont="1" applyFill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/>
    <xf numFmtId="0" fontId="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2" xfId="0" applyFont="1" applyFill="1" applyBorder="1" applyAlignment="1">
      <alignment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12" fillId="0" borderId="2" xfId="0" applyFont="1" applyBorder="1" applyAlignment="1">
      <alignment horizontal="left" vertical="center"/>
    </xf>
    <xf numFmtId="2" fontId="10" fillId="0" borderId="2" xfId="0" applyNumberFormat="1" applyFont="1" applyFill="1" applyBorder="1" applyAlignment="1">
      <alignment vertical="center" wrapText="1"/>
    </xf>
    <xf numFmtId="2" fontId="11" fillId="0" borderId="2" xfId="0" applyNumberFormat="1" applyFont="1" applyFill="1" applyBorder="1" applyAlignment="1">
      <alignment horizontal="center"/>
    </xf>
    <xf numFmtId="2" fontId="11" fillId="0" borderId="3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1" fillId="0" borderId="2" xfId="0" applyNumberFormat="1" applyFont="1" applyFill="1" applyBorder="1" applyAlignment="1">
      <alignment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/>
    <xf numFmtId="2" fontId="14" fillId="0" borderId="2" xfId="0" applyNumberFormat="1" applyFont="1" applyFill="1" applyBorder="1" applyAlignment="1"/>
    <xf numFmtId="13" fontId="1" fillId="0" borderId="2" xfId="0" applyNumberFormat="1" applyFont="1" applyBorder="1" applyAlignment="1">
      <alignment horizontal="center" vertical="center"/>
    </xf>
    <xf numFmtId="10" fontId="12" fillId="0" borderId="6" xfId="0" applyNumberFormat="1" applyFont="1" applyBorder="1" applyAlignment="1">
      <alignment horizontal="center"/>
    </xf>
    <xf numFmtId="0" fontId="5" fillId="0" borderId="2" xfId="0" applyFont="1" applyBorder="1"/>
    <xf numFmtId="0" fontId="9" fillId="0" borderId="2" xfId="0" applyFont="1" applyFill="1" applyBorder="1" applyAlignment="1">
      <alignment vertical="top" wrapText="1"/>
    </xf>
    <xf numFmtId="10" fontId="12" fillId="0" borderId="0" xfId="0" applyNumberFormat="1" applyFont="1"/>
    <xf numFmtId="0" fontId="11" fillId="0" borderId="15" xfId="0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0" fontId="5" fillId="0" borderId="5" xfId="0" applyFont="1" applyBorder="1"/>
    <xf numFmtId="0" fontId="11" fillId="0" borderId="0" xfId="0" applyFont="1" applyFill="1" applyBorder="1"/>
    <xf numFmtId="0" fontId="5" fillId="0" borderId="0" xfId="0" applyFont="1" applyBorder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3" fontId="2" fillId="0" borderId="2" xfId="0" applyNumberFormat="1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1"/>
  <sheetViews>
    <sheetView tabSelected="1" zoomScaleNormal="100" workbookViewId="0">
      <selection activeCell="C163" sqref="C163:O163"/>
    </sheetView>
  </sheetViews>
  <sheetFormatPr defaultRowHeight="15" x14ac:dyDescent="0.25"/>
  <cols>
    <col min="1" max="1" width="13.42578125" style="11" customWidth="1"/>
    <col min="2" max="2" width="38.7109375" style="11" customWidth="1"/>
    <col min="3" max="3" width="11.28515625" style="102" customWidth="1"/>
    <col min="4" max="6" width="9.140625" style="11"/>
    <col min="7" max="7" width="9.85546875" style="11" bestFit="1" customWidth="1"/>
    <col min="8" max="16384" width="9.140625" style="11"/>
  </cols>
  <sheetData>
    <row r="1" spans="1:15" x14ac:dyDescent="0.25">
      <c r="B1" s="11" t="s">
        <v>47</v>
      </c>
    </row>
    <row r="2" spans="1:15" x14ac:dyDescent="0.25">
      <c r="A2" s="129" t="s">
        <v>56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5" x14ac:dyDescent="0.25">
      <c r="A3" s="82" t="s">
        <v>124</v>
      </c>
      <c r="B3" s="2" t="s">
        <v>0</v>
      </c>
      <c r="C3" s="53" t="s">
        <v>1</v>
      </c>
      <c r="D3" s="130" t="s">
        <v>2</v>
      </c>
      <c r="E3" s="131"/>
      <c r="F3" s="132"/>
      <c r="G3" s="133" t="s">
        <v>3</v>
      </c>
      <c r="H3" s="130" t="s">
        <v>4</v>
      </c>
      <c r="I3" s="131"/>
      <c r="J3" s="131"/>
      <c r="K3" s="132"/>
      <c r="L3" s="130" t="s">
        <v>5</v>
      </c>
      <c r="M3" s="131"/>
      <c r="N3" s="131"/>
      <c r="O3" s="132"/>
    </row>
    <row r="4" spans="1:15" ht="20.25" customHeight="1" x14ac:dyDescent="0.25">
      <c r="A4" s="125">
        <v>1</v>
      </c>
      <c r="B4" s="125">
        <v>2</v>
      </c>
      <c r="C4" s="127">
        <v>3</v>
      </c>
      <c r="D4" s="1" t="s">
        <v>6</v>
      </c>
      <c r="E4" s="1" t="s">
        <v>7</v>
      </c>
      <c r="F4" s="1" t="s">
        <v>8</v>
      </c>
      <c r="G4" s="134"/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</row>
    <row r="5" spans="1:15" ht="21.75" customHeight="1" x14ac:dyDescent="0.25">
      <c r="A5" s="126"/>
      <c r="B5" s="126"/>
      <c r="C5" s="128"/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</row>
    <row r="6" spans="1:15" x14ac:dyDescent="0.25">
      <c r="A6" s="121" t="s">
        <v>17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/>
    </row>
    <row r="7" spans="1:15" x14ac:dyDescent="0.25">
      <c r="A7" s="1">
        <v>170</v>
      </c>
      <c r="B7" s="3" t="s">
        <v>53</v>
      </c>
      <c r="C7" s="53">
        <v>200</v>
      </c>
      <c r="D7" s="1">
        <v>4.16</v>
      </c>
      <c r="E7" s="1">
        <v>5.92</v>
      </c>
      <c r="F7" s="1">
        <v>24</v>
      </c>
      <c r="G7" s="1">
        <v>185</v>
      </c>
      <c r="H7" s="1">
        <v>0.06</v>
      </c>
      <c r="I7" s="1">
        <v>1.3</v>
      </c>
      <c r="J7" s="1">
        <v>43.6</v>
      </c>
      <c r="K7" s="1">
        <v>0.24</v>
      </c>
      <c r="L7" s="1">
        <v>123.02</v>
      </c>
      <c r="M7" s="1">
        <v>100.96</v>
      </c>
      <c r="N7" s="1">
        <v>16.16</v>
      </c>
      <c r="O7" s="1">
        <v>0.24</v>
      </c>
    </row>
    <row r="8" spans="1:15" x14ac:dyDescent="0.25">
      <c r="A8" s="1">
        <v>379</v>
      </c>
      <c r="B8" s="58" t="s">
        <v>109</v>
      </c>
      <c r="C8" s="101">
        <v>200</v>
      </c>
      <c r="D8" s="100">
        <v>0.1</v>
      </c>
      <c r="E8" s="100">
        <v>0.1</v>
      </c>
      <c r="F8" s="100">
        <v>20</v>
      </c>
      <c r="G8" s="100">
        <v>81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1</v>
      </c>
    </row>
    <row r="9" spans="1:15" x14ac:dyDescent="0.25">
      <c r="A9" s="20" t="s">
        <v>49</v>
      </c>
      <c r="B9" s="21" t="s">
        <v>90</v>
      </c>
      <c r="C9" s="49">
        <v>20</v>
      </c>
      <c r="D9" s="23">
        <v>2.37</v>
      </c>
      <c r="E9" s="23">
        <v>0.3</v>
      </c>
      <c r="F9" s="23">
        <v>14.49</v>
      </c>
      <c r="G9" s="24">
        <v>70.14</v>
      </c>
      <c r="H9" s="25">
        <v>0.03</v>
      </c>
      <c r="I9" s="25">
        <v>0</v>
      </c>
      <c r="J9" s="25">
        <v>0</v>
      </c>
      <c r="K9" s="25">
        <v>0.39</v>
      </c>
      <c r="L9" s="25">
        <v>6.9</v>
      </c>
      <c r="M9" s="25">
        <v>26.1</v>
      </c>
      <c r="N9" s="25">
        <v>9.9</v>
      </c>
      <c r="O9" s="25">
        <v>0.33</v>
      </c>
    </row>
    <row r="10" spans="1:15" x14ac:dyDescent="0.25">
      <c r="A10" s="89">
        <v>14</v>
      </c>
      <c r="B10" s="21" t="s">
        <v>51</v>
      </c>
      <c r="C10" s="49">
        <v>5</v>
      </c>
      <c r="D10" s="22">
        <v>0.1</v>
      </c>
      <c r="E10" s="22">
        <v>7.2</v>
      </c>
      <c r="F10" s="22">
        <v>0.13</v>
      </c>
      <c r="G10" s="42">
        <v>65.72</v>
      </c>
      <c r="H10" s="25">
        <v>0</v>
      </c>
      <c r="I10" s="25">
        <v>0</v>
      </c>
      <c r="J10" s="25">
        <v>40</v>
      </c>
      <c r="K10" s="25">
        <v>0.1</v>
      </c>
      <c r="L10" s="25">
        <v>2.4</v>
      </c>
      <c r="M10" s="25">
        <v>3</v>
      </c>
      <c r="N10" s="25">
        <v>0</v>
      </c>
      <c r="O10" s="25">
        <v>0</v>
      </c>
    </row>
    <row r="11" spans="1:15" x14ac:dyDescent="0.25">
      <c r="A11" s="97" t="s">
        <v>19</v>
      </c>
      <c r="B11" s="26"/>
      <c r="C11" s="103">
        <v>425</v>
      </c>
      <c r="D11" s="1">
        <f t="shared" ref="D11:O11" si="0">SUM(D7:D10)</f>
        <v>6.7299999999999995</v>
      </c>
      <c r="E11" s="1">
        <f t="shared" si="0"/>
        <v>13.52</v>
      </c>
      <c r="F11" s="1">
        <f t="shared" si="0"/>
        <v>58.620000000000005</v>
      </c>
      <c r="G11" s="1">
        <f t="shared" si="0"/>
        <v>401.86</v>
      </c>
      <c r="H11" s="1">
        <f t="shared" si="0"/>
        <v>0.09</v>
      </c>
      <c r="I11" s="1">
        <f t="shared" si="0"/>
        <v>1.3</v>
      </c>
      <c r="J11" s="1">
        <f t="shared" si="0"/>
        <v>83.6</v>
      </c>
      <c r="K11" s="1">
        <f t="shared" si="0"/>
        <v>0.73</v>
      </c>
      <c r="L11" s="1">
        <f t="shared" si="0"/>
        <v>132.32</v>
      </c>
      <c r="M11" s="1">
        <f t="shared" si="0"/>
        <v>130.06</v>
      </c>
      <c r="N11" s="1">
        <f t="shared" si="0"/>
        <v>26.060000000000002</v>
      </c>
      <c r="O11" s="1">
        <f t="shared" si="0"/>
        <v>1.57</v>
      </c>
    </row>
    <row r="12" spans="1:15" x14ac:dyDescent="0.25">
      <c r="A12" s="86"/>
      <c r="B12" s="87"/>
      <c r="C12" s="104"/>
      <c r="D12" s="91"/>
      <c r="E12" s="91"/>
      <c r="F12" s="91"/>
      <c r="G12" s="28">
        <f>G11/1800</f>
        <v>0.22325555555555557</v>
      </c>
      <c r="H12" s="91"/>
      <c r="I12" s="91"/>
      <c r="J12" s="91"/>
      <c r="K12" s="91"/>
      <c r="L12" s="91"/>
      <c r="M12" s="91"/>
      <c r="N12" s="91"/>
      <c r="O12" s="92"/>
    </row>
    <row r="13" spans="1:15" x14ac:dyDescent="0.25">
      <c r="A13" s="121" t="s">
        <v>25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3"/>
    </row>
    <row r="14" spans="1:15" x14ac:dyDescent="0.25">
      <c r="A14" s="19" t="s">
        <v>49</v>
      </c>
      <c r="B14" s="29" t="s">
        <v>137</v>
      </c>
      <c r="C14" s="101">
        <v>180</v>
      </c>
      <c r="D14" s="101">
        <v>0.36</v>
      </c>
      <c r="E14" s="101"/>
      <c r="F14" s="101">
        <v>34.020000000000003</v>
      </c>
      <c r="G14" s="101">
        <v>113.4</v>
      </c>
      <c r="H14" s="101">
        <v>1.7999999999999999E-2</v>
      </c>
      <c r="I14" s="46">
        <v>3.6</v>
      </c>
      <c r="J14" s="46">
        <v>0</v>
      </c>
      <c r="K14" s="46">
        <v>0</v>
      </c>
      <c r="L14" s="46">
        <v>12.6</v>
      </c>
      <c r="M14" s="46">
        <v>12.6</v>
      </c>
      <c r="N14" s="46">
        <v>5.4</v>
      </c>
      <c r="O14" s="46">
        <v>0</v>
      </c>
    </row>
    <row r="15" spans="1:15" x14ac:dyDescent="0.25">
      <c r="A15" s="97" t="s">
        <v>26</v>
      </c>
      <c r="B15" s="26"/>
      <c r="C15" s="103">
        <v>180</v>
      </c>
      <c r="D15" s="1">
        <f>SUM(D14)</f>
        <v>0.36</v>
      </c>
      <c r="E15" s="1">
        <f t="shared" ref="E15:O15" si="1">SUM(E14)</f>
        <v>0</v>
      </c>
      <c r="F15" s="1">
        <f t="shared" si="1"/>
        <v>34.020000000000003</v>
      </c>
      <c r="G15" s="1">
        <f t="shared" si="1"/>
        <v>113.4</v>
      </c>
      <c r="H15" s="1">
        <f t="shared" si="1"/>
        <v>1.7999999999999999E-2</v>
      </c>
      <c r="I15" s="1">
        <f t="shared" si="1"/>
        <v>3.6</v>
      </c>
      <c r="J15" s="1">
        <f t="shared" si="1"/>
        <v>0</v>
      </c>
      <c r="K15" s="1">
        <f t="shared" si="1"/>
        <v>0</v>
      </c>
      <c r="L15" s="1">
        <f t="shared" si="1"/>
        <v>12.6</v>
      </c>
      <c r="M15" s="1">
        <f t="shared" si="1"/>
        <v>12.6</v>
      </c>
      <c r="N15" s="1">
        <f t="shared" si="1"/>
        <v>5.4</v>
      </c>
      <c r="O15" s="1">
        <f t="shared" si="1"/>
        <v>0</v>
      </c>
    </row>
    <row r="16" spans="1:15" x14ac:dyDescent="0.25">
      <c r="A16" s="97"/>
      <c r="B16" s="26"/>
      <c r="C16" s="104"/>
      <c r="D16" s="91"/>
      <c r="E16" s="91"/>
      <c r="F16" s="91"/>
      <c r="G16" s="28">
        <f>G15/1800</f>
        <v>6.3E-2</v>
      </c>
      <c r="H16" s="91"/>
      <c r="I16" s="91"/>
      <c r="J16" s="91"/>
      <c r="K16" s="91"/>
      <c r="L16" s="91"/>
      <c r="M16" s="91"/>
      <c r="N16" s="91"/>
      <c r="O16" s="92"/>
    </row>
    <row r="17" spans="1:15" x14ac:dyDescent="0.25">
      <c r="A17" s="121" t="s">
        <v>20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3"/>
    </row>
    <row r="18" spans="1:15" x14ac:dyDescent="0.25">
      <c r="A18" s="110">
        <v>483</v>
      </c>
      <c r="B18" s="34" t="s">
        <v>115</v>
      </c>
      <c r="C18" s="101">
        <v>50</v>
      </c>
      <c r="D18" s="35">
        <v>0.65</v>
      </c>
      <c r="E18" s="35">
        <v>0.1</v>
      </c>
      <c r="F18" s="35">
        <v>7.26</v>
      </c>
      <c r="G18" s="36">
        <v>33</v>
      </c>
      <c r="H18" s="37">
        <v>0.03</v>
      </c>
      <c r="I18" s="37">
        <v>2.15</v>
      </c>
      <c r="J18" s="37">
        <v>0</v>
      </c>
      <c r="K18" s="37">
        <v>0</v>
      </c>
      <c r="L18" s="37">
        <v>16</v>
      </c>
      <c r="M18" s="37">
        <v>26.5</v>
      </c>
      <c r="N18" s="37">
        <v>17</v>
      </c>
      <c r="O18" s="37">
        <v>21.52</v>
      </c>
    </row>
    <row r="19" spans="1:15" x14ac:dyDescent="0.25">
      <c r="A19" s="1">
        <v>82</v>
      </c>
      <c r="B19" s="15" t="s">
        <v>116</v>
      </c>
      <c r="C19" s="16" t="s">
        <v>112</v>
      </c>
      <c r="D19" s="17">
        <v>3.24</v>
      </c>
      <c r="E19" s="17">
        <v>9.94</v>
      </c>
      <c r="F19" s="17">
        <v>10.15</v>
      </c>
      <c r="G19" s="17">
        <v>177.1</v>
      </c>
      <c r="H19" s="18">
        <v>2.7E-2</v>
      </c>
      <c r="I19" s="18">
        <v>9.81</v>
      </c>
      <c r="J19" s="18">
        <v>10.8</v>
      </c>
      <c r="K19" s="18">
        <v>0.32</v>
      </c>
      <c r="L19" s="18">
        <v>25.63</v>
      </c>
      <c r="M19" s="18">
        <v>32.130000000000003</v>
      </c>
      <c r="N19" s="18">
        <v>11.35</v>
      </c>
      <c r="O19" s="18">
        <v>0.54</v>
      </c>
    </row>
    <row r="20" spans="1:15" ht="26.25" x14ac:dyDescent="0.25">
      <c r="A20" s="1">
        <v>266</v>
      </c>
      <c r="B20" s="4" t="s">
        <v>21</v>
      </c>
      <c r="C20" s="53" t="s">
        <v>81</v>
      </c>
      <c r="D20" s="1">
        <v>1.1499999999999999</v>
      </c>
      <c r="E20" s="1">
        <v>3.37</v>
      </c>
      <c r="F20" s="1">
        <v>22.05</v>
      </c>
      <c r="G20" s="1">
        <v>134.4</v>
      </c>
      <c r="H20" s="1">
        <v>0.19</v>
      </c>
      <c r="I20" s="1">
        <v>0.74</v>
      </c>
      <c r="J20" s="1">
        <v>14.16</v>
      </c>
      <c r="K20" s="1">
        <v>1.81</v>
      </c>
      <c r="L20" s="1">
        <v>9.86</v>
      </c>
      <c r="M20" s="1">
        <v>128.83000000000001</v>
      </c>
      <c r="N20" s="1">
        <v>85.32</v>
      </c>
      <c r="O20" s="1">
        <v>2.88</v>
      </c>
    </row>
    <row r="21" spans="1:15" x14ac:dyDescent="0.25">
      <c r="A21" s="1">
        <v>268</v>
      </c>
      <c r="B21" s="3" t="s">
        <v>128</v>
      </c>
      <c r="C21" s="71">
        <v>1.4285714285714285E-2</v>
      </c>
      <c r="D21" s="1">
        <v>10.5</v>
      </c>
      <c r="E21" s="1">
        <v>6.98</v>
      </c>
      <c r="F21" s="1">
        <v>3.19</v>
      </c>
      <c r="G21" s="1">
        <v>153.5</v>
      </c>
      <c r="H21" s="1">
        <v>0.06</v>
      </c>
      <c r="I21" s="1">
        <v>1.37</v>
      </c>
      <c r="J21" s="1"/>
      <c r="K21" s="1">
        <v>2.02</v>
      </c>
      <c r="L21" s="1">
        <v>12.26</v>
      </c>
      <c r="M21" s="1">
        <v>93.86</v>
      </c>
      <c r="N21" s="1">
        <v>16.05</v>
      </c>
      <c r="O21" s="1">
        <v>1.46</v>
      </c>
    </row>
    <row r="22" spans="1:15" x14ac:dyDescent="0.25">
      <c r="A22" s="1">
        <v>349</v>
      </c>
      <c r="B22" s="29" t="s">
        <v>42</v>
      </c>
      <c r="C22" s="101">
        <v>200</v>
      </c>
      <c r="D22" s="100">
        <v>0.48</v>
      </c>
      <c r="E22" s="100"/>
      <c r="F22" s="100">
        <v>29.6</v>
      </c>
      <c r="G22" s="100">
        <v>116</v>
      </c>
      <c r="H22" s="25">
        <v>0.01</v>
      </c>
      <c r="I22" s="25">
        <v>0.22</v>
      </c>
      <c r="J22" s="25"/>
      <c r="K22" s="25">
        <v>0.16</v>
      </c>
      <c r="L22" s="25">
        <v>18.71</v>
      </c>
      <c r="M22" s="25">
        <v>571.85</v>
      </c>
      <c r="N22" s="25">
        <v>6.63</v>
      </c>
      <c r="O22" s="25">
        <v>0.48</v>
      </c>
    </row>
    <row r="23" spans="1:15" x14ac:dyDescent="0.25">
      <c r="A23" s="1" t="s">
        <v>49</v>
      </c>
      <c r="B23" s="25" t="s">
        <v>22</v>
      </c>
      <c r="C23" s="49">
        <v>20</v>
      </c>
      <c r="D23" s="38">
        <v>1.98</v>
      </c>
      <c r="E23" s="39">
        <v>0.36</v>
      </c>
      <c r="F23" s="40">
        <v>10.02</v>
      </c>
      <c r="G23" s="40">
        <v>52.02</v>
      </c>
      <c r="H23" s="22">
        <v>0.05</v>
      </c>
      <c r="I23" s="22">
        <v>0</v>
      </c>
      <c r="J23" s="22">
        <v>0</v>
      </c>
      <c r="K23" s="22">
        <v>0.42</v>
      </c>
      <c r="L23" s="22">
        <v>15.819999999999999</v>
      </c>
      <c r="M23" s="22">
        <v>54.4</v>
      </c>
      <c r="N23" s="22">
        <v>14.1</v>
      </c>
      <c r="O23" s="22">
        <v>1.17</v>
      </c>
    </row>
    <row r="24" spans="1:15" x14ac:dyDescent="0.25">
      <c r="A24" s="1" t="s">
        <v>49</v>
      </c>
      <c r="B24" s="25" t="s">
        <v>23</v>
      </c>
      <c r="C24" s="49">
        <v>30</v>
      </c>
      <c r="D24" s="38">
        <v>2.37</v>
      </c>
      <c r="E24" s="39">
        <v>0.3</v>
      </c>
      <c r="F24" s="40">
        <v>14.76</v>
      </c>
      <c r="G24" s="40">
        <v>70.5</v>
      </c>
      <c r="H24" s="22">
        <v>0.06</v>
      </c>
      <c r="I24" s="22">
        <v>0</v>
      </c>
      <c r="J24" s="22">
        <v>0</v>
      </c>
      <c r="K24" s="22">
        <v>0</v>
      </c>
      <c r="L24" s="22">
        <v>12.22</v>
      </c>
      <c r="M24" s="22">
        <v>0</v>
      </c>
      <c r="N24" s="22">
        <v>0</v>
      </c>
      <c r="O24" s="22">
        <v>0.56999999999999995</v>
      </c>
    </row>
    <row r="25" spans="1:15" x14ac:dyDescent="0.25">
      <c r="A25" s="97" t="s">
        <v>24</v>
      </c>
      <c r="B25" s="26"/>
      <c r="C25" s="105">
        <v>725</v>
      </c>
      <c r="D25" s="31">
        <f t="shared" ref="D25:O25" si="2">SUM(D18:D24)</f>
        <v>20.37</v>
      </c>
      <c r="E25" s="31">
        <f t="shared" si="2"/>
        <v>21.05</v>
      </c>
      <c r="F25" s="31">
        <f t="shared" si="2"/>
        <v>97.03</v>
      </c>
      <c r="G25" s="31">
        <f t="shared" si="2"/>
        <v>736.52</v>
      </c>
      <c r="H25" s="31">
        <f t="shared" si="2"/>
        <v>0.42699999999999999</v>
      </c>
      <c r="I25" s="31">
        <f t="shared" si="2"/>
        <v>14.290000000000001</v>
      </c>
      <c r="J25" s="31">
        <f t="shared" si="2"/>
        <v>24.96</v>
      </c>
      <c r="K25" s="31">
        <f t="shared" si="2"/>
        <v>4.7300000000000004</v>
      </c>
      <c r="L25" s="31">
        <f t="shared" si="2"/>
        <v>110.49999999999999</v>
      </c>
      <c r="M25" s="31">
        <f t="shared" si="2"/>
        <v>907.57</v>
      </c>
      <c r="N25" s="31">
        <f t="shared" si="2"/>
        <v>150.44999999999999</v>
      </c>
      <c r="O25" s="31">
        <f t="shared" si="2"/>
        <v>28.619999999999997</v>
      </c>
    </row>
    <row r="26" spans="1:15" x14ac:dyDescent="0.25">
      <c r="A26" s="97"/>
      <c r="B26" s="26"/>
      <c r="C26" s="104"/>
      <c r="D26" s="32"/>
      <c r="E26" s="32"/>
      <c r="F26" s="32"/>
      <c r="G26" s="28">
        <f>G25/1800</f>
        <v>0.40917777777777775</v>
      </c>
      <c r="H26" s="32"/>
      <c r="I26" s="32"/>
      <c r="J26" s="32"/>
      <c r="K26" s="32"/>
      <c r="L26" s="32"/>
      <c r="M26" s="32"/>
      <c r="N26" s="32"/>
      <c r="O26" s="33"/>
    </row>
    <row r="27" spans="1:15" x14ac:dyDescent="0.25">
      <c r="A27" s="121" t="s">
        <v>27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3"/>
    </row>
    <row r="28" spans="1:15" x14ac:dyDescent="0.25">
      <c r="A28" s="1">
        <v>385</v>
      </c>
      <c r="B28" s="3" t="s">
        <v>28</v>
      </c>
      <c r="C28" s="53" t="s">
        <v>18</v>
      </c>
      <c r="D28" s="1">
        <v>5.8</v>
      </c>
      <c r="E28" s="1">
        <v>5</v>
      </c>
      <c r="F28" s="1">
        <v>9.6</v>
      </c>
      <c r="G28" s="1">
        <v>126</v>
      </c>
      <c r="H28" s="1">
        <v>0.08</v>
      </c>
      <c r="I28" s="1">
        <v>2.6</v>
      </c>
      <c r="J28" s="1">
        <v>40</v>
      </c>
      <c r="K28" s="1">
        <v>0.2</v>
      </c>
      <c r="L28" s="1">
        <v>240</v>
      </c>
      <c r="M28" s="1">
        <v>18</v>
      </c>
      <c r="N28" s="1">
        <v>28</v>
      </c>
      <c r="O28" s="1">
        <v>0.2</v>
      </c>
    </row>
    <row r="29" spans="1:15" x14ac:dyDescent="0.25">
      <c r="A29" s="1">
        <v>410</v>
      </c>
      <c r="B29" s="3" t="s">
        <v>89</v>
      </c>
      <c r="C29" s="71">
        <v>0.02</v>
      </c>
      <c r="D29" s="1">
        <v>4.59</v>
      </c>
      <c r="E29" s="1">
        <v>6.6</v>
      </c>
      <c r="F29" s="1">
        <v>18</v>
      </c>
      <c r="G29" s="1">
        <v>146</v>
      </c>
      <c r="H29" s="1">
        <v>0.06</v>
      </c>
      <c r="I29" s="1">
        <v>0.23</v>
      </c>
      <c r="J29" s="1">
        <v>5.93</v>
      </c>
      <c r="K29" s="1">
        <v>0.5</v>
      </c>
      <c r="L29" s="1">
        <v>16.75</v>
      </c>
      <c r="M29" s="1">
        <v>39.96</v>
      </c>
      <c r="N29" s="1">
        <v>14.7</v>
      </c>
      <c r="O29" s="1">
        <v>0.85</v>
      </c>
    </row>
    <row r="30" spans="1:15" x14ac:dyDescent="0.25">
      <c r="A30" s="12" t="s">
        <v>29</v>
      </c>
      <c r="B30" s="26"/>
      <c r="C30" s="105">
        <v>250</v>
      </c>
      <c r="D30" s="1">
        <f>SUM(D28:D29)</f>
        <v>10.39</v>
      </c>
      <c r="E30" s="1">
        <f t="shared" ref="E30:O30" si="3">SUM(E28:E29)</f>
        <v>11.6</v>
      </c>
      <c r="F30" s="1">
        <f t="shared" si="3"/>
        <v>27.6</v>
      </c>
      <c r="G30" s="1">
        <f t="shared" si="3"/>
        <v>272</v>
      </c>
      <c r="H30" s="1">
        <f t="shared" si="3"/>
        <v>0.14000000000000001</v>
      </c>
      <c r="I30" s="1">
        <f t="shared" si="3"/>
        <v>2.83</v>
      </c>
      <c r="J30" s="1">
        <f t="shared" si="3"/>
        <v>45.93</v>
      </c>
      <c r="K30" s="1">
        <f t="shared" si="3"/>
        <v>0.7</v>
      </c>
      <c r="L30" s="1">
        <f t="shared" si="3"/>
        <v>256.75</v>
      </c>
      <c r="M30" s="1">
        <f t="shared" si="3"/>
        <v>57.96</v>
      </c>
      <c r="N30" s="1">
        <f t="shared" si="3"/>
        <v>42.7</v>
      </c>
      <c r="O30" s="1">
        <f t="shared" si="3"/>
        <v>1.05</v>
      </c>
    </row>
    <row r="31" spans="1:15" x14ac:dyDescent="0.25">
      <c r="A31" s="86"/>
      <c r="B31" s="87"/>
      <c r="C31" s="104"/>
      <c r="D31" s="91"/>
      <c r="E31" s="91"/>
      <c r="F31" s="91"/>
      <c r="G31" s="28">
        <f>G30/1800</f>
        <v>0.15111111111111111</v>
      </c>
      <c r="H31" s="91"/>
      <c r="I31" s="91"/>
      <c r="J31" s="91"/>
      <c r="K31" s="91"/>
      <c r="L31" s="91"/>
      <c r="M31" s="91"/>
      <c r="N31" s="91"/>
      <c r="O31" s="92"/>
    </row>
    <row r="32" spans="1:15" x14ac:dyDescent="0.25">
      <c r="A32" s="121" t="s">
        <v>30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3"/>
    </row>
    <row r="33" spans="1:15" x14ac:dyDescent="0.25">
      <c r="A33" s="1">
        <v>207</v>
      </c>
      <c r="B33" s="3" t="s">
        <v>86</v>
      </c>
      <c r="C33" s="53" t="s">
        <v>48</v>
      </c>
      <c r="D33" s="1">
        <v>7.06</v>
      </c>
      <c r="E33" s="1">
        <v>11.06</v>
      </c>
      <c r="F33" s="1">
        <v>26.8</v>
      </c>
      <c r="G33" s="1">
        <v>336</v>
      </c>
      <c r="H33" s="1">
        <v>0.22</v>
      </c>
      <c r="I33" s="1">
        <v>0.17</v>
      </c>
      <c r="J33" s="1">
        <v>73</v>
      </c>
      <c r="K33" s="1">
        <v>1.37</v>
      </c>
      <c r="L33" s="1">
        <v>133.6</v>
      </c>
      <c r="M33" s="1">
        <v>217.5</v>
      </c>
      <c r="N33" s="1">
        <v>38</v>
      </c>
      <c r="O33" s="1">
        <v>1.73</v>
      </c>
    </row>
    <row r="34" spans="1:15" x14ac:dyDescent="0.25">
      <c r="A34" s="1">
        <v>376</v>
      </c>
      <c r="B34" s="21" t="s">
        <v>31</v>
      </c>
      <c r="C34" s="49">
        <v>200</v>
      </c>
      <c r="D34" s="23">
        <v>0.1</v>
      </c>
      <c r="E34" s="23">
        <v>0</v>
      </c>
      <c r="F34" s="23">
        <v>15</v>
      </c>
      <c r="G34" s="24">
        <v>60</v>
      </c>
      <c r="H34" s="25">
        <v>0</v>
      </c>
      <c r="I34" s="25">
        <v>0</v>
      </c>
      <c r="J34" s="25">
        <v>0</v>
      </c>
      <c r="K34" s="25">
        <v>0</v>
      </c>
      <c r="L34" s="25">
        <v>16.32</v>
      </c>
      <c r="M34" s="25">
        <v>10</v>
      </c>
      <c r="N34" s="25">
        <v>1</v>
      </c>
      <c r="O34" s="25">
        <v>0.3</v>
      </c>
    </row>
    <row r="35" spans="1:15" x14ac:dyDescent="0.25">
      <c r="A35" s="139" t="s">
        <v>32</v>
      </c>
      <c r="B35" s="140"/>
      <c r="C35" s="105">
        <v>450</v>
      </c>
      <c r="D35" s="1">
        <f t="shared" ref="D35:O35" si="4">SUM(D33:D34)</f>
        <v>7.1599999999999993</v>
      </c>
      <c r="E35" s="1">
        <f t="shared" si="4"/>
        <v>11.06</v>
      </c>
      <c r="F35" s="1">
        <f t="shared" si="4"/>
        <v>41.8</v>
      </c>
      <c r="G35" s="1">
        <f t="shared" si="4"/>
        <v>396</v>
      </c>
      <c r="H35" s="1">
        <f t="shared" si="4"/>
        <v>0.22</v>
      </c>
      <c r="I35" s="1">
        <f t="shared" si="4"/>
        <v>0.17</v>
      </c>
      <c r="J35" s="1">
        <f t="shared" si="4"/>
        <v>73</v>
      </c>
      <c r="K35" s="1">
        <f t="shared" si="4"/>
        <v>1.37</v>
      </c>
      <c r="L35" s="1">
        <f t="shared" si="4"/>
        <v>149.91999999999999</v>
      </c>
      <c r="M35" s="1">
        <f t="shared" si="4"/>
        <v>227.5</v>
      </c>
      <c r="N35" s="1">
        <f t="shared" si="4"/>
        <v>39</v>
      </c>
      <c r="O35" s="1">
        <f t="shared" si="4"/>
        <v>2.0299999999999998</v>
      </c>
    </row>
    <row r="36" spans="1:15" x14ac:dyDescent="0.25">
      <c r="A36" s="13"/>
      <c r="B36" s="14"/>
      <c r="C36" s="106"/>
      <c r="D36" s="93"/>
      <c r="E36" s="93"/>
      <c r="F36" s="93"/>
      <c r="G36" s="28">
        <f>G35/1800</f>
        <v>0.22</v>
      </c>
      <c r="H36" s="93"/>
      <c r="I36" s="93"/>
      <c r="J36" s="93"/>
      <c r="K36" s="93"/>
      <c r="L36" s="93"/>
      <c r="M36" s="93"/>
      <c r="N36" s="93"/>
      <c r="O36" s="93"/>
    </row>
    <row r="37" spans="1:15" x14ac:dyDescent="0.25">
      <c r="A37" s="124" t="s">
        <v>33</v>
      </c>
      <c r="B37" s="124"/>
      <c r="C37" s="103">
        <f t="shared" ref="C37:O37" si="5">C35+C30+C25+C15+C11</f>
        <v>2030</v>
      </c>
      <c r="D37" s="27">
        <f t="shared" si="5"/>
        <v>45.01</v>
      </c>
      <c r="E37" s="27">
        <f t="shared" si="5"/>
        <v>57.230000000000004</v>
      </c>
      <c r="F37" s="27">
        <f t="shared" si="5"/>
        <v>259.07000000000005</v>
      </c>
      <c r="G37" s="27">
        <f t="shared" si="5"/>
        <v>1919.7800000000002</v>
      </c>
      <c r="H37" s="27">
        <f t="shared" si="5"/>
        <v>0.89499999999999991</v>
      </c>
      <c r="I37" s="27">
        <f t="shared" si="5"/>
        <v>22.19</v>
      </c>
      <c r="J37" s="27">
        <f t="shared" si="5"/>
        <v>227.49</v>
      </c>
      <c r="K37" s="27">
        <f t="shared" si="5"/>
        <v>7.5300000000000011</v>
      </c>
      <c r="L37" s="27">
        <f t="shared" si="5"/>
        <v>662.08999999999992</v>
      </c>
      <c r="M37" s="27">
        <f t="shared" si="5"/>
        <v>1335.6899999999998</v>
      </c>
      <c r="N37" s="27">
        <f t="shared" si="5"/>
        <v>263.61</v>
      </c>
      <c r="O37" s="27">
        <f t="shared" si="5"/>
        <v>33.269999999999996</v>
      </c>
    </row>
    <row r="38" spans="1:15" x14ac:dyDescent="0.25">
      <c r="G38" s="28">
        <f>G37/1800</f>
        <v>1.0665444444444445</v>
      </c>
    </row>
    <row r="39" spans="1:15" x14ac:dyDescent="0.25">
      <c r="A39" s="129" t="s">
        <v>57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</row>
    <row r="40" spans="1:15" x14ac:dyDescent="0.25">
      <c r="A40" s="82" t="s">
        <v>124</v>
      </c>
      <c r="B40" s="2" t="s">
        <v>0</v>
      </c>
      <c r="C40" s="53" t="s">
        <v>1</v>
      </c>
      <c r="D40" s="130" t="s">
        <v>2</v>
      </c>
      <c r="E40" s="131"/>
      <c r="F40" s="132"/>
      <c r="G40" s="133" t="s">
        <v>3</v>
      </c>
      <c r="H40" s="130" t="s">
        <v>4</v>
      </c>
      <c r="I40" s="131"/>
      <c r="J40" s="131"/>
      <c r="K40" s="132"/>
      <c r="L40" s="130" t="s">
        <v>5</v>
      </c>
      <c r="M40" s="131"/>
      <c r="N40" s="131"/>
      <c r="O40" s="132"/>
    </row>
    <row r="41" spans="1:15" ht="19.5" customHeight="1" x14ac:dyDescent="0.25">
      <c r="A41" s="125">
        <v>1</v>
      </c>
      <c r="B41" s="125">
        <v>2</v>
      </c>
      <c r="C41" s="127">
        <v>3</v>
      </c>
      <c r="D41" s="1" t="s">
        <v>6</v>
      </c>
      <c r="E41" s="1" t="s">
        <v>7</v>
      </c>
      <c r="F41" s="1" t="s">
        <v>8</v>
      </c>
      <c r="G41" s="134"/>
      <c r="H41" s="1" t="s">
        <v>9</v>
      </c>
      <c r="I41" s="1" t="s">
        <v>10</v>
      </c>
      <c r="J41" s="1" t="s">
        <v>11</v>
      </c>
      <c r="K41" s="1" t="s">
        <v>12</v>
      </c>
      <c r="L41" s="1" t="s">
        <v>13</v>
      </c>
      <c r="M41" s="1" t="s">
        <v>14</v>
      </c>
      <c r="N41" s="1" t="s">
        <v>15</v>
      </c>
      <c r="O41" s="1" t="s">
        <v>16</v>
      </c>
    </row>
    <row r="42" spans="1:15" ht="18" customHeight="1" x14ac:dyDescent="0.25">
      <c r="A42" s="126"/>
      <c r="B42" s="126"/>
      <c r="C42" s="128"/>
      <c r="D42" s="1">
        <v>4</v>
      </c>
      <c r="E42" s="1">
        <v>5</v>
      </c>
      <c r="F42" s="1">
        <v>6</v>
      </c>
      <c r="G42" s="1">
        <v>7</v>
      </c>
      <c r="H42" s="1">
        <v>8</v>
      </c>
      <c r="I42" s="1">
        <v>9</v>
      </c>
      <c r="J42" s="1">
        <v>10</v>
      </c>
      <c r="K42" s="1">
        <v>11</v>
      </c>
      <c r="L42" s="1">
        <v>12</v>
      </c>
      <c r="M42" s="1">
        <v>13</v>
      </c>
      <c r="N42" s="1">
        <v>14</v>
      </c>
      <c r="O42" s="1">
        <v>15</v>
      </c>
    </row>
    <row r="43" spans="1:15" x14ac:dyDescent="0.25">
      <c r="A43" s="121" t="s">
        <v>17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3"/>
    </row>
    <row r="44" spans="1:15" x14ac:dyDescent="0.25">
      <c r="A44" s="1">
        <v>173</v>
      </c>
      <c r="B44" s="3" t="s">
        <v>87</v>
      </c>
      <c r="C44" s="53">
        <v>200</v>
      </c>
      <c r="D44" s="1">
        <v>4.58</v>
      </c>
      <c r="E44" s="1">
        <v>3</v>
      </c>
      <c r="F44" s="1">
        <v>22.2</v>
      </c>
      <c r="G44" s="1">
        <v>156.18</v>
      </c>
      <c r="H44" s="1">
        <v>0.09</v>
      </c>
      <c r="I44" s="1">
        <v>0.97</v>
      </c>
      <c r="J44" s="1">
        <v>32.700000000000003</v>
      </c>
      <c r="K44" s="1">
        <v>0.21</v>
      </c>
      <c r="L44" s="1">
        <v>97.62</v>
      </c>
      <c r="M44" s="1">
        <v>113.08</v>
      </c>
      <c r="N44" s="1">
        <v>28.21</v>
      </c>
      <c r="O44" s="1">
        <v>0.57999999999999996</v>
      </c>
    </row>
    <row r="45" spans="1:15" x14ac:dyDescent="0.25">
      <c r="A45" s="1">
        <v>376</v>
      </c>
      <c r="B45" s="21" t="s">
        <v>31</v>
      </c>
      <c r="C45" s="49">
        <v>200</v>
      </c>
      <c r="D45" s="76">
        <v>0.1</v>
      </c>
      <c r="E45" s="23">
        <v>0</v>
      </c>
      <c r="F45" s="23">
        <v>15</v>
      </c>
      <c r="G45" s="24">
        <v>60</v>
      </c>
      <c r="H45" s="25">
        <v>0</v>
      </c>
      <c r="I45" s="25">
        <v>0</v>
      </c>
      <c r="J45" s="25">
        <v>0</v>
      </c>
      <c r="K45" s="25">
        <v>0</v>
      </c>
      <c r="L45" s="25">
        <v>16.32</v>
      </c>
      <c r="M45" s="25">
        <v>10</v>
      </c>
      <c r="N45" s="25">
        <v>1</v>
      </c>
      <c r="O45" s="25">
        <v>0.3</v>
      </c>
    </row>
    <row r="46" spans="1:15" x14ac:dyDescent="0.25">
      <c r="A46" s="20" t="s">
        <v>49</v>
      </c>
      <c r="B46" s="21" t="s">
        <v>50</v>
      </c>
      <c r="C46" s="22">
        <v>20</v>
      </c>
      <c r="D46" s="76">
        <v>2.37</v>
      </c>
      <c r="E46" s="23">
        <v>0.3</v>
      </c>
      <c r="F46" s="23">
        <v>14.49</v>
      </c>
      <c r="G46" s="24">
        <v>70.14</v>
      </c>
      <c r="H46" s="25">
        <v>0.03</v>
      </c>
      <c r="I46" s="25">
        <v>0</v>
      </c>
      <c r="J46" s="25">
        <v>0</v>
      </c>
      <c r="K46" s="25">
        <v>0.39</v>
      </c>
      <c r="L46" s="25">
        <v>6.9</v>
      </c>
      <c r="M46" s="25">
        <v>26.1</v>
      </c>
      <c r="N46" s="25">
        <v>9.9</v>
      </c>
      <c r="O46" s="25">
        <v>0.33</v>
      </c>
    </row>
    <row r="47" spans="1:15" x14ac:dyDescent="0.25">
      <c r="A47" s="89">
        <v>14</v>
      </c>
      <c r="B47" s="21" t="s">
        <v>51</v>
      </c>
      <c r="C47" s="49">
        <v>5</v>
      </c>
      <c r="D47" s="22">
        <v>0.1</v>
      </c>
      <c r="E47" s="22">
        <v>7.2</v>
      </c>
      <c r="F47" s="22">
        <v>0.13</v>
      </c>
      <c r="G47" s="42">
        <v>65.72</v>
      </c>
      <c r="H47" s="25">
        <v>0</v>
      </c>
      <c r="I47" s="25">
        <v>0</v>
      </c>
      <c r="J47" s="25">
        <v>40</v>
      </c>
      <c r="K47" s="25">
        <v>0.1</v>
      </c>
      <c r="L47" s="25">
        <v>2.4</v>
      </c>
      <c r="M47" s="25">
        <v>3</v>
      </c>
      <c r="N47" s="25">
        <v>0</v>
      </c>
      <c r="O47" s="25">
        <v>0</v>
      </c>
    </row>
    <row r="48" spans="1:15" x14ac:dyDescent="0.25">
      <c r="A48" s="97" t="s">
        <v>19</v>
      </c>
      <c r="B48" s="26"/>
      <c r="C48" s="103">
        <v>425</v>
      </c>
      <c r="D48" s="1">
        <f t="shared" ref="D48:O48" si="6">SUM(D44:D47)</f>
        <v>7.1499999999999995</v>
      </c>
      <c r="E48" s="1">
        <f t="shared" si="6"/>
        <v>10.5</v>
      </c>
      <c r="F48" s="1">
        <f t="shared" si="6"/>
        <v>51.820000000000007</v>
      </c>
      <c r="G48" s="1">
        <f t="shared" si="6"/>
        <v>352.03999999999996</v>
      </c>
      <c r="H48" s="1">
        <f t="shared" si="6"/>
        <v>0.12</v>
      </c>
      <c r="I48" s="1">
        <f t="shared" si="6"/>
        <v>0.97</v>
      </c>
      <c r="J48" s="1">
        <f t="shared" si="6"/>
        <v>72.7</v>
      </c>
      <c r="K48" s="1">
        <f t="shared" si="6"/>
        <v>0.7</v>
      </c>
      <c r="L48" s="1">
        <f t="shared" si="6"/>
        <v>123.24000000000001</v>
      </c>
      <c r="M48" s="1">
        <f t="shared" si="6"/>
        <v>152.18</v>
      </c>
      <c r="N48" s="1">
        <f t="shared" si="6"/>
        <v>39.11</v>
      </c>
      <c r="O48" s="1">
        <f t="shared" si="6"/>
        <v>1.21</v>
      </c>
    </row>
    <row r="49" spans="1:15" x14ac:dyDescent="0.25">
      <c r="A49" s="86"/>
      <c r="B49" s="87"/>
      <c r="C49" s="104"/>
      <c r="D49" s="91"/>
      <c r="E49" s="91"/>
      <c r="F49" s="91"/>
      <c r="G49" s="28">
        <f>G48/1800</f>
        <v>0.19557777777777777</v>
      </c>
      <c r="H49" s="91"/>
      <c r="I49" s="91"/>
      <c r="J49" s="91"/>
      <c r="K49" s="91"/>
      <c r="L49" s="91"/>
      <c r="M49" s="91"/>
      <c r="N49" s="91"/>
      <c r="O49" s="92"/>
    </row>
    <row r="50" spans="1:15" x14ac:dyDescent="0.25">
      <c r="A50" s="121" t="s">
        <v>25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3"/>
    </row>
    <row r="51" spans="1:15" x14ac:dyDescent="0.25">
      <c r="A51" s="19" t="s">
        <v>49</v>
      </c>
      <c r="B51" s="44" t="s">
        <v>123</v>
      </c>
      <c r="C51" s="101">
        <v>200</v>
      </c>
      <c r="D51" s="100">
        <v>0.8</v>
      </c>
      <c r="E51" s="100"/>
      <c r="F51" s="100">
        <v>24.6</v>
      </c>
      <c r="G51" s="45">
        <v>76</v>
      </c>
      <c r="H51" s="43">
        <v>0.06</v>
      </c>
      <c r="I51" s="46">
        <v>32</v>
      </c>
      <c r="J51" s="46"/>
      <c r="K51" s="46"/>
      <c r="L51" s="46">
        <v>22</v>
      </c>
      <c r="M51" s="46">
        <v>22</v>
      </c>
      <c r="N51" s="46">
        <v>18</v>
      </c>
      <c r="O51" s="46"/>
    </row>
    <row r="52" spans="1:15" x14ac:dyDescent="0.25">
      <c r="A52" s="97" t="s">
        <v>26</v>
      </c>
      <c r="B52" s="26"/>
      <c r="C52" s="103">
        <v>200</v>
      </c>
      <c r="D52" s="1">
        <f t="shared" ref="D52:O52" si="7">SUM(D51:D51)</f>
        <v>0.8</v>
      </c>
      <c r="E52" s="1">
        <f t="shared" si="7"/>
        <v>0</v>
      </c>
      <c r="F52" s="1">
        <f t="shared" si="7"/>
        <v>24.6</v>
      </c>
      <c r="G52" s="1">
        <f t="shared" si="7"/>
        <v>76</v>
      </c>
      <c r="H52" s="1">
        <f t="shared" si="7"/>
        <v>0.06</v>
      </c>
      <c r="I52" s="1">
        <f t="shared" si="7"/>
        <v>32</v>
      </c>
      <c r="J52" s="1">
        <f t="shared" si="7"/>
        <v>0</v>
      </c>
      <c r="K52" s="1">
        <f t="shared" si="7"/>
        <v>0</v>
      </c>
      <c r="L52" s="1">
        <f t="shared" si="7"/>
        <v>22</v>
      </c>
      <c r="M52" s="1">
        <f t="shared" si="7"/>
        <v>22</v>
      </c>
      <c r="N52" s="1">
        <f t="shared" si="7"/>
        <v>18</v>
      </c>
      <c r="O52" s="1">
        <f t="shared" si="7"/>
        <v>0</v>
      </c>
    </row>
    <row r="53" spans="1:15" x14ac:dyDescent="0.25">
      <c r="A53" s="97"/>
      <c r="B53" s="26"/>
      <c r="C53" s="104"/>
      <c r="D53" s="91"/>
      <c r="E53" s="91"/>
      <c r="F53" s="91"/>
      <c r="G53" s="28">
        <f>G52/1800</f>
        <v>4.2222222222222223E-2</v>
      </c>
      <c r="H53" s="91"/>
      <c r="I53" s="91"/>
      <c r="J53" s="91"/>
      <c r="K53" s="91"/>
      <c r="L53" s="91"/>
      <c r="M53" s="91"/>
      <c r="N53" s="91"/>
      <c r="O53" s="92"/>
    </row>
    <row r="54" spans="1:15" x14ac:dyDescent="0.25">
      <c r="A54" s="121" t="s">
        <v>20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3"/>
    </row>
    <row r="55" spans="1:15" x14ac:dyDescent="0.25">
      <c r="A55" s="1">
        <v>141</v>
      </c>
      <c r="B55" s="48" t="s">
        <v>125</v>
      </c>
      <c r="C55" s="49">
        <v>50</v>
      </c>
      <c r="D55" s="49">
        <v>0.5</v>
      </c>
      <c r="E55" s="49">
        <v>1.98</v>
      </c>
      <c r="F55" s="49">
        <v>2.8</v>
      </c>
      <c r="G55" s="50">
        <v>30.72</v>
      </c>
      <c r="H55" s="37">
        <v>7.0000000000000001E-3</v>
      </c>
      <c r="I55" s="37">
        <v>0.37</v>
      </c>
      <c r="J55" s="37">
        <v>5.04</v>
      </c>
      <c r="K55" s="37">
        <v>0.06</v>
      </c>
      <c r="L55" s="37">
        <v>12.26</v>
      </c>
      <c r="M55" s="37">
        <v>14.05</v>
      </c>
      <c r="N55" s="37">
        <v>5.45</v>
      </c>
      <c r="O55" s="37">
        <v>0.41</v>
      </c>
    </row>
    <row r="56" spans="1:15" x14ac:dyDescent="0.25">
      <c r="A56" s="1">
        <v>86</v>
      </c>
      <c r="B56" s="4" t="s">
        <v>88</v>
      </c>
      <c r="C56" s="77">
        <v>200</v>
      </c>
      <c r="D56" s="1">
        <v>2.0699999999999998</v>
      </c>
      <c r="E56" s="1">
        <v>2.95</v>
      </c>
      <c r="F56" s="1">
        <v>8.58</v>
      </c>
      <c r="G56" s="1">
        <v>69.569999999999993</v>
      </c>
      <c r="H56" s="1">
        <v>0.04</v>
      </c>
      <c r="I56" s="1">
        <v>5.96</v>
      </c>
      <c r="J56" s="1">
        <v>4.05</v>
      </c>
      <c r="K56" s="1">
        <v>0.7</v>
      </c>
      <c r="L56" s="1">
        <v>10.38</v>
      </c>
      <c r="M56" s="1">
        <v>48.05</v>
      </c>
      <c r="N56" s="1">
        <v>12.23</v>
      </c>
      <c r="O56" s="1">
        <v>0.54</v>
      </c>
    </row>
    <row r="57" spans="1:15" x14ac:dyDescent="0.25">
      <c r="A57" s="1">
        <v>280</v>
      </c>
      <c r="B57" s="51" t="s">
        <v>129</v>
      </c>
      <c r="C57" s="101" t="s">
        <v>93</v>
      </c>
      <c r="D57" s="100">
        <v>10.67</v>
      </c>
      <c r="E57" s="100">
        <v>11.62</v>
      </c>
      <c r="F57" s="100">
        <v>16.899999999999999</v>
      </c>
      <c r="G57" s="100">
        <v>180.6</v>
      </c>
      <c r="H57" s="25">
        <v>2.8000000000000001E-2</v>
      </c>
      <c r="I57" s="25">
        <v>0.3</v>
      </c>
      <c r="J57" s="25"/>
      <c r="K57" s="25">
        <v>1.43</v>
      </c>
      <c r="L57" s="25">
        <v>10.8</v>
      </c>
      <c r="M57" s="25">
        <v>68.599999999999994</v>
      </c>
      <c r="N57" s="25">
        <v>9.0299999999999994</v>
      </c>
      <c r="O57" s="25">
        <v>0.9</v>
      </c>
    </row>
    <row r="58" spans="1:15" x14ac:dyDescent="0.25">
      <c r="A58" s="1">
        <v>312</v>
      </c>
      <c r="B58" s="3" t="s">
        <v>91</v>
      </c>
      <c r="C58" s="77">
        <v>150</v>
      </c>
      <c r="D58" s="1">
        <v>3.1</v>
      </c>
      <c r="E58" s="1">
        <v>5.4</v>
      </c>
      <c r="F58" s="1">
        <v>13.3</v>
      </c>
      <c r="G58" s="1">
        <v>141</v>
      </c>
      <c r="H58" s="1">
        <v>0.11</v>
      </c>
      <c r="I58" s="1">
        <v>17.38</v>
      </c>
      <c r="J58" s="1">
        <v>20.8</v>
      </c>
      <c r="K58" s="1">
        <v>1.1299999999999999</v>
      </c>
      <c r="L58" s="1">
        <v>27.55</v>
      </c>
      <c r="M58" s="1">
        <v>64.34</v>
      </c>
      <c r="N58" s="1">
        <v>21.93</v>
      </c>
      <c r="O58" s="1">
        <v>0.79</v>
      </c>
    </row>
    <row r="59" spans="1:15" x14ac:dyDescent="0.25">
      <c r="A59" s="1">
        <v>349</v>
      </c>
      <c r="B59" s="29" t="s">
        <v>42</v>
      </c>
      <c r="C59" s="101">
        <v>200</v>
      </c>
      <c r="D59" s="100">
        <v>0.48</v>
      </c>
      <c r="E59" s="100"/>
      <c r="F59" s="100">
        <v>29.6</v>
      </c>
      <c r="G59" s="100">
        <v>116</v>
      </c>
      <c r="H59" s="25">
        <v>0.01</v>
      </c>
      <c r="I59" s="25">
        <v>0.22</v>
      </c>
      <c r="J59" s="25"/>
      <c r="K59" s="25">
        <v>0.16</v>
      </c>
      <c r="L59" s="25">
        <v>18.71</v>
      </c>
      <c r="M59" s="25">
        <v>571.85</v>
      </c>
      <c r="N59" s="25">
        <v>6.63</v>
      </c>
      <c r="O59" s="25">
        <v>0.48</v>
      </c>
    </row>
    <row r="60" spans="1:15" x14ac:dyDescent="0.25">
      <c r="A60" s="1" t="s">
        <v>49</v>
      </c>
      <c r="B60" s="25" t="s">
        <v>22</v>
      </c>
      <c r="C60" s="49">
        <v>20</v>
      </c>
      <c r="D60" s="38">
        <v>1.98</v>
      </c>
      <c r="E60" s="39">
        <v>0.36</v>
      </c>
      <c r="F60" s="40">
        <v>10.02</v>
      </c>
      <c r="G60" s="40">
        <v>52.02</v>
      </c>
      <c r="H60" s="22">
        <v>0.05</v>
      </c>
      <c r="I60" s="22">
        <v>0</v>
      </c>
      <c r="J60" s="22">
        <v>0</v>
      </c>
      <c r="K60" s="22">
        <v>0.42</v>
      </c>
      <c r="L60" s="22">
        <v>15.819999999999999</v>
      </c>
      <c r="M60" s="22">
        <v>54.4</v>
      </c>
      <c r="N60" s="22">
        <v>14.1</v>
      </c>
      <c r="O60" s="22">
        <v>1.17</v>
      </c>
    </row>
    <row r="61" spans="1:15" x14ac:dyDescent="0.25">
      <c r="A61" s="1" t="s">
        <v>49</v>
      </c>
      <c r="B61" s="25" t="s">
        <v>23</v>
      </c>
      <c r="C61" s="49">
        <v>20</v>
      </c>
      <c r="D61" s="38">
        <v>2.37</v>
      </c>
      <c r="E61" s="39">
        <v>0.3</v>
      </c>
      <c r="F61" s="40">
        <v>14.76</v>
      </c>
      <c r="G61" s="40">
        <v>70.5</v>
      </c>
      <c r="H61" s="22">
        <v>0.06</v>
      </c>
      <c r="I61" s="22">
        <v>0</v>
      </c>
      <c r="J61" s="22">
        <v>0</v>
      </c>
      <c r="K61" s="22">
        <v>0</v>
      </c>
      <c r="L61" s="22">
        <v>12.22</v>
      </c>
      <c r="M61" s="22">
        <v>0</v>
      </c>
      <c r="N61" s="22">
        <v>0</v>
      </c>
      <c r="O61" s="22">
        <v>0.56999999999999995</v>
      </c>
    </row>
    <row r="62" spans="1:15" x14ac:dyDescent="0.25">
      <c r="A62" s="12" t="s">
        <v>24</v>
      </c>
      <c r="B62" s="26"/>
      <c r="C62" s="105">
        <v>730</v>
      </c>
      <c r="D62" s="1">
        <f t="shared" ref="D62:O62" si="8">SUM(D55:D61)</f>
        <v>21.17</v>
      </c>
      <c r="E62" s="1">
        <f t="shared" si="8"/>
        <v>22.609999999999996</v>
      </c>
      <c r="F62" s="1">
        <f t="shared" si="8"/>
        <v>95.960000000000008</v>
      </c>
      <c r="G62" s="1">
        <f t="shared" si="8"/>
        <v>660.41</v>
      </c>
      <c r="H62" s="1">
        <f t="shared" si="8"/>
        <v>0.30499999999999999</v>
      </c>
      <c r="I62" s="1">
        <f t="shared" si="8"/>
        <v>24.229999999999997</v>
      </c>
      <c r="J62" s="1">
        <f t="shared" si="8"/>
        <v>29.89</v>
      </c>
      <c r="K62" s="1">
        <f t="shared" si="8"/>
        <v>3.9</v>
      </c>
      <c r="L62" s="1">
        <f t="shared" si="8"/>
        <v>107.73999999999998</v>
      </c>
      <c r="M62" s="1">
        <f t="shared" si="8"/>
        <v>821.29</v>
      </c>
      <c r="N62" s="1">
        <f t="shared" si="8"/>
        <v>69.37</v>
      </c>
      <c r="O62" s="1">
        <f t="shared" si="8"/>
        <v>4.8600000000000003</v>
      </c>
    </row>
    <row r="63" spans="1:15" x14ac:dyDescent="0.25">
      <c r="A63" s="86"/>
      <c r="B63" s="87"/>
      <c r="C63" s="104"/>
      <c r="D63" s="91"/>
      <c r="E63" s="91"/>
      <c r="F63" s="91"/>
      <c r="G63" s="28">
        <f>G62/1800</f>
        <v>0.36689444444444441</v>
      </c>
      <c r="H63" s="91"/>
      <c r="I63" s="91"/>
      <c r="J63" s="91"/>
      <c r="K63" s="91"/>
      <c r="L63" s="91"/>
      <c r="M63" s="91"/>
      <c r="N63" s="91"/>
      <c r="O63" s="92"/>
    </row>
    <row r="64" spans="1:15" x14ac:dyDescent="0.25">
      <c r="A64" s="121" t="s">
        <v>27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3"/>
    </row>
    <row r="65" spans="1:15" x14ac:dyDescent="0.25">
      <c r="A65" s="1" t="s">
        <v>49</v>
      </c>
      <c r="B65" s="29" t="s">
        <v>135</v>
      </c>
      <c r="C65" s="101">
        <v>200</v>
      </c>
      <c r="D65" s="100">
        <v>5</v>
      </c>
      <c r="E65" s="100">
        <v>8.4</v>
      </c>
      <c r="F65" s="100">
        <v>104</v>
      </c>
      <c r="G65" s="100">
        <v>126</v>
      </c>
      <c r="H65" s="100">
        <v>0.02</v>
      </c>
      <c r="I65" s="46">
        <v>0.3</v>
      </c>
      <c r="J65" s="46">
        <v>0</v>
      </c>
      <c r="K65" s="46">
        <v>0</v>
      </c>
      <c r="L65" s="46">
        <v>124</v>
      </c>
      <c r="M65" s="46">
        <v>0</v>
      </c>
      <c r="N65" s="46">
        <v>0</v>
      </c>
      <c r="O65" s="46">
        <v>0</v>
      </c>
    </row>
    <row r="66" spans="1:15" x14ac:dyDescent="0.25">
      <c r="A66" s="1">
        <v>87</v>
      </c>
      <c r="B66" s="29" t="s">
        <v>92</v>
      </c>
      <c r="C66" s="101">
        <v>50</v>
      </c>
      <c r="D66" s="100">
        <v>3.33</v>
      </c>
      <c r="E66" s="100">
        <v>3.94</v>
      </c>
      <c r="F66" s="100">
        <v>15.16</v>
      </c>
      <c r="G66" s="100">
        <v>145.6</v>
      </c>
      <c r="H66" s="100"/>
      <c r="I66" s="35"/>
      <c r="J66" s="35"/>
      <c r="K66" s="35"/>
      <c r="L66" s="35">
        <v>15</v>
      </c>
      <c r="M66" s="35"/>
      <c r="N66" s="35">
        <v>1.1100000000000001</v>
      </c>
      <c r="O66" s="35"/>
    </row>
    <row r="67" spans="1:15" x14ac:dyDescent="0.25">
      <c r="A67" s="121" t="s">
        <v>29</v>
      </c>
      <c r="B67" s="122"/>
      <c r="C67" s="105">
        <v>250</v>
      </c>
      <c r="D67" s="1">
        <f>SUM(D65:D66)</f>
        <v>8.33</v>
      </c>
      <c r="E67" s="1">
        <f t="shared" ref="E67:O67" si="9">SUM(E65:E66)</f>
        <v>12.34</v>
      </c>
      <c r="F67" s="1">
        <f t="shared" si="9"/>
        <v>119.16</v>
      </c>
      <c r="G67" s="1">
        <f t="shared" si="9"/>
        <v>271.60000000000002</v>
      </c>
      <c r="H67" s="1">
        <f t="shared" si="9"/>
        <v>0.02</v>
      </c>
      <c r="I67" s="1">
        <f t="shared" si="9"/>
        <v>0.3</v>
      </c>
      <c r="J67" s="1">
        <f t="shared" si="9"/>
        <v>0</v>
      </c>
      <c r="K67" s="1">
        <f t="shared" si="9"/>
        <v>0</v>
      </c>
      <c r="L67" s="1">
        <f t="shared" si="9"/>
        <v>139</v>
      </c>
      <c r="M67" s="1">
        <f t="shared" si="9"/>
        <v>0</v>
      </c>
      <c r="N67" s="1">
        <f t="shared" si="9"/>
        <v>1.1100000000000001</v>
      </c>
      <c r="O67" s="1">
        <f t="shared" si="9"/>
        <v>0</v>
      </c>
    </row>
    <row r="68" spans="1:15" x14ac:dyDescent="0.25">
      <c r="A68" s="86"/>
      <c r="B68" s="87"/>
      <c r="C68" s="104"/>
      <c r="D68" s="91"/>
      <c r="E68" s="91"/>
      <c r="F68" s="91"/>
      <c r="G68" s="28">
        <f>G67/1800</f>
        <v>0.15088888888888891</v>
      </c>
      <c r="H68" s="91"/>
      <c r="I68" s="91"/>
      <c r="J68" s="91"/>
      <c r="K68" s="91"/>
      <c r="L68" s="91"/>
      <c r="M68" s="91"/>
      <c r="N68" s="91"/>
      <c r="O68" s="92"/>
    </row>
    <row r="69" spans="1:15" x14ac:dyDescent="0.25">
      <c r="A69" s="121" t="s">
        <v>30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3"/>
    </row>
    <row r="70" spans="1:15" x14ac:dyDescent="0.25">
      <c r="A70" s="1">
        <v>234</v>
      </c>
      <c r="B70" s="54" t="s">
        <v>130</v>
      </c>
      <c r="C70" s="55">
        <v>70</v>
      </c>
      <c r="D70" s="35">
        <v>8.65</v>
      </c>
      <c r="E70" s="35">
        <v>6.14</v>
      </c>
      <c r="F70" s="35">
        <v>13.14</v>
      </c>
      <c r="G70" s="36">
        <v>142.6</v>
      </c>
      <c r="H70" s="49">
        <v>7.0000000000000007E-2</v>
      </c>
      <c r="I70" s="49">
        <v>0.9</v>
      </c>
      <c r="J70" s="49">
        <v>6.37</v>
      </c>
      <c r="K70" s="49">
        <v>0.8</v>
      </c>
      <c r="L70" s="49">
        <v>34.78</v>
      </c>
      <c r="M70" s="49">
        <v>6.66</v>
      </c>
      <c r="N70" s="49">
        <v>20.47</v>
      </c>
      <c r="O70" s="49">
        <v>0.5</v>
      </c>
    </row>
    <row r="71" spans="1:15" x14ac:dyDescent="0.25">
      <c r="A71" s="1">
        <v>143</v>
      </c>
      <c r="B71" s="29" t="s">
        <v>54</v>
      </c>
      <c r="C71" s="101">
        <v>150</v>
      </c>
      <c r="D71" s="100">
        <v>4.05</v>
      </c>
      <c r="E71" s="100">
        <v>6.9</v>
      </c>
      <c r="F71" s="100">
        <v>12.45</v>
      </c>
      <c r="G71" s="100">
        <v>176.4</v>
      </c>
      <c r="H71" s="25">
        <v>0.18</v>
      </c>
      <c r="I71" s="25">
        <v>24.3</v>
      </c>
      <c r="J71" s="25">
        <v>30.69</v>
      </c>
      <c r="K71" s="25">
        <v>1.56</v>
      </c>
      <c r="L71" s="25">
        <v>41.25</v>
      </c>
      <c r="M71" s="25">
        <v>93.6</v>
      </c>
      <c r="N71" s="25">
        <v>30.2</v>
      </c>
      <c r="O71" s="25">
        <v>1.0900000000000001</v>
      </c>
    </row>
    <row r="72" spans="1:15" x14ac:dyDescent="0.25">
      <c r="A72" s="1">
        <v>377</v>
      </c>
      <c r="B72" s="21" t="s">
        <v>100</v>
      </c>
      <c r="C72" s="49">
        <v>200</v>
      </c>
      <c r="D72" s="76">
        <v>0.1</v>
      </c>
      <c r="E72" s="23">
        <v>0</v>
      </c>
      <c r="F72" s="23">
        <v>15</v>
      </c>
      <c r="G72" s="24">
        <v>60</v>
      </c>
      <c r="H72" s="25">
        <v>0</v>
      </c>
      <c r="I72" s="25">
        <v>0</v>
      </c>
      <c r="J72" s="25">
        <v>0</v>
      </c>
      <c r="K72" s="25">
        <v>0</v>
      </c>
      <c r="L72" s="25">
        <v>16.32</v>
      </c>
      <c r="M72" s="25">
        <v>10</v>
      </c>
      <c r="N72" s="25">
        <v>1</v>
      </c>
      <c r="O72" s="25">
        <v>0.3</v>
      </c>
    </row>
    <row r="73" spans="1:15" x14ac:dyDescent="0.25">
      <c r="A73" s="1" t="s">
        <v>49</v>
      </c>
      <c r="B73" s="3" t="s">
        <v>23</v>
      </c>
      <c r="C73" s="77">
        <v>30</v>
      </c>
      <c r="D73" s="1">
        <v>4.4000000000000004</v>
      </c>
      <c r="E73" s="1">
        <v>1.8</v>
      </c>
      <c r="F73" s="1">
        <v>38</v>
      </c>
      <c r="G73" s="1">
        <v>150</v>
      </c>
      <c r="H73" s="1">
        <v>0.03</v>
      </c>
      <c r="I73" s="1"/>
      <c r="J73" s="1"/>
      <c r="K73" s="1">
        <v>0.32</v>
      </c>
      <c r="L73" s="1">
        <v>16.920000000000002</v>
      </c>
      <c r="M73" s="1">
        <v>35.92</v>
      </c>
      <c r="N73" s="1">
        <v>6.58</v>
      </c>
      <c r="O73" s="1">
        <v>0.48</v>
      </c>
    </row>
    <row r="74" spans="1:15" x14ac:dyDescent="0.25">
      <c r="A74" s="139" t="s">
        <v>32</v>
      </c>
      <c r="B74" s="140"/>
      <c r="C74" s="105">
        <v>450</v>
      </c>
      <c r="D74" s="1">
        <f>SUM(D70:D73)</f>
        <v>17.2</v>
      </c>
      <c r="E74" s="1">
        <f t="shared" ref="E74:O74" si="10">SUM(E70:E73)</f>
        <v>14.84</v>
      </c>
      <c r="F74" s="1">
        <f t="shared" si="10"/>
        <v>78.59</v>
      </c>
      <c r="G74" s="1">
        <f t="shared" si="10"/>
        <v>529</v>
      </c>
      <c r="H74" s="1">
        <f t="shared" si="10"/>
        <v>0.28000000000000003</v>
      </c>
      <c r="I74" s="1">
        <f t="shared" si="10"/>
        <v>25.2</v>
      </c>
      <c r="J74" s="1">
        <f t="shared" si="10"/>
        <v>37.06</v>
      </c>
      <c r="K74" s="1">
        <f t="shared" si="10"/>
        <v>2.68</v>
      </c>
      <c r="L74" s="1">
        <f t="shared" si="10"/>
        <v>109.27</v>
      </c>
      <c r="M74" s="1">
        <f t="shared" si="10"/>
        <v>146.18</v>
      </c>
      <c r="N74" s="1">
        <f t="shared" si="10"/>
        <v>58.25</v>
      </c>
      <c r="O74" s="1">
        <f t="shared" si="10"/>
        <v>2.37</v>
      </c>
    </row>
    <row r="75" spans="1:15" x14ac:dyDescent="0.25">
      <c r="A75" s="97"/>
      <c r="B75" s="98"/>
      <c r="C75" s="105"/>
      <c r="D75" s="1"/>
      <c r="E75" s="1"/>
      <c r="F75" s="1"/>
      <c r="G75" s="28">
        <f>G74/1800</f>
        <v>0.29388888888888887</v>
      </c>
      <c r="H75" s="1"/>
      <c r="I75" s="1"/>
      <c r="J75" s="1"/>
      <c r="K75" s="1"/>
      <c r="L75" s="1"/>
      <c r="M75" s="1"/>
      <c r="N75" s="1"/>
      <c r="O75" s="1"/>
    </row>
    <row r="76" spans="1:15" x14ac:dyDescent="0.25">
      <c r="A76" s="124" t="s">
        <v>33</v>
      </c>
      <c r="B76" s="124"/>
      <c r="C76" s="107">
        <f t="shared" ref="C76:O76" si="11">C74+C67+C62+C52+C48</f>
        <v>2055</v>
      </c>
      <c r="D76" s="52">
        <f t="shared" si="11"/>
        <v>54.65</v>
      </c>
      <c r="E76" s="52">
        <f t="shared" si="11"/>
        <v>60.289999999999992</v>
      </c>
      <c r="F76" s="52">
        <f t="shared" si="11"/>
        <v>370.13000000000005</v>
      </c>
      <c r="G76" s="52">
        <f t="shared" si="11"/>
        <v>1889.05</v>
      </c>
      <c r="H76" s="52">
        <f t="shared" si="11"/>
        <v>0.78500000000000003</v>
      </c>
      <c r="I76" s="52">
        <f t="shared" si="11"/>
        <v>82.699999999999989</v>
      </c>
      <c r="J76" s="52">
        <f t="shared" si="11"/>
        <v>139.65</v>
      </c>
      <c r="K76" s="52">
        <f t="shared" si="11"/>
        <v>7.28</v>
      </c>
      <c r="L76" s="52">
        <f t="shared" si="11"/>
        <v>501.25</v>
      </c>
      <c r="M76" s="52">
        <f t="shared" si="11"/>
        <v>1141.6500000000001</v>
      </c>
      <c r="N76" s="52">
        <f t="shared" si="11"/>
        <v>185.84000000000003</v>
      </c>
      <c r="O76" s="52">
        <f t="shared" si="11"/>
        <v>8.4400000000000013</v>
      </c>
    </row>
    <row r="77" spans="1:15" x14ac:dyDescent="0.25">
      <c r="G77" s="28">
        <f>G76/1800</f>
        <v>1.0494722222222221</v>
      </c>
    </row>
    <row r="78" spans="1:15" x14ac:dyDescent="0.25">
      <c r="A78" s="129" t="s">
        <v>58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</row>
    <row r="79" spans="1:15" ht="27" customHeight="1" x14ac:dyDescent="0.25">
      <c r="A79" s="82" t="s">
        <v>124</v>
      </c>
      <c r="B79" s="2" t="s">
        <v>0</v>
      </c>
      <c r="C79" s="53" t="s">
        <v>1</v>
      </c>
      <c r="D79" s="130" t="s">
        <v>2</v>
      </c>
      <c r="E79" s="131"/>
      <c r="F79" s="132"/>
      <c r="G79" s="133" t="s">
        <v>3</v>
      </c>
      <c r="H79" s="130" t="s">
        <v>4</v>
      </c>
      <c r="I79" s="131"/>
      <c r="J79" s="131"/>
      <c r="K79" s="132"/>
      <c r="L79" s="130" t="s">
        <v>5</v>
      </c>
      <c r="M79" s="131"/>
      <c r="N79" s="131"/>
      <c r="O79" s="132"/>
    </row>
    <row r="80" spans="1:15" x14ac:dyDescent="0.25">
      <c r="A80" s="125">
        <v>1</v>
      </c>
      <c r="B80" s="125">
        <v>2</v>
      </c>
      <c r="C80" s="127">
        <v>3</v>
      </c>
      <c r="D80" s="1" t="s">
        <v>6</v>
      </c>
      <c r="E80" s="1" t="s">
        <v>7</v>
      </c>
      <c r="F80" s="1" t="s">
        <v>8</v>
      </c>
      <c r="G80" s="134"/>
      <c r="H80" s="1" t="s">
        <v>9</v>
      </c>
      <c r="I80" s="1" t="s">
        <v>10</v>
      </c>
      <c r="J80" s="1" t="s">
        <v>11</v>
      </c>
      <c r="K80" s="1" t="s">
        <v>12</v>
      </c>
      <c r="L80" s="1" t="s">
        <v>13</v>
      </c>
      <c r="M80" s="1" t="s">
        <v>14</v>
      </c>
      <c r="N80" s="1" t="s">
        <v>15</v>
      </c>
      <c r="O80" s="1" t="s">
        <v>16</v>
      </c>
    </row>
    <row r="81" spans="1:15" x14ac:dyDescent="0.25">
      <c r="A81" s="126"/>
      <c r="B81" s="126"/>
      <c r="C81" s="128"/>
      <c r="D81" s="1">
        <v>4</v>
      </c>
      <c r="E81" s="1">
        <v>5</v>
      </c>
      <c r="F81" s="1">
        <v>6</v>
      </c>
      <c r="G81" s="1">
        <v>7</v>
      </c>
      <c r="H81" s="1">
        <v>8</v>
      </c>
      <c r="I81" s="1">
        <v>9</v>
      </c>
      <c r="J81" s="1">
        <v>10</v>
      </c>
      <c r="K81" s="1">
        <v>11</v>
      </c>
      <c r="L81" s="1">
        <v>12</v>
      </c>
      <c r="M81" s="1">
        <v>13</v>
      </c>
      <c r="N81" s="1">
        <v>14</v>
      </c>
      <c r="O81" s="1">
        <v>15</v>
      </c>
    </row>
    <row r="82" spans="1:15" x14ac:dyDescent="0.25">
      <c r="A82" s="121" t="s">
        <v>17</v>
      </c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3"/>
    </row>
    <row r="83" spans="1:15" x14ac:dyDescent="0.25">
      <c r="A83" s="1">
        <v>175</v>
      </c>
      <c r="B83" s="51" t="s">
        <v>72</v>
      </c>
      <c r="C83" s="101">
        <v>200</v>
      </c>
      <c r="D83" s="100">
        <v>4.6500000000000004</v>
      </c>
      <c r="E83" s="100">
        <v>6.68</v>
      </c>
      <c r="F83" s="100">
        <v>26.05</v>
      </c>
      <c r="G83" s="100">
        <v>151.19999999999999</v>
      </c>
      <c r="H83" s="37">
        <v>0.04</v>
      </c>
      <c r="I83" s="37">
        <v>0.9</v>
      </c>
      <c r="J83" s="37">
        <v>32.700000000000003</v>
      </c>
      <c r="K83" s="37">
        <v>0.18</v>
      </c>
      <c r="L83" s="37">
        <v>36.869999999999997</v>
      </c>
      <c r="M83" s="37">
        <v>80.97</v>
      </c>
      <c r="N83" s="37">
        <v>12.12</v>
      </c>
      <c r="O83" s="37">
        <v>0.18</v>
      </c>
    </row>
    <row r="84" spans="1:15" x14ac:dyDescent="0.25">
      <c r="A84" s="1">
        <v>376</v>
      </c>
      <c r="B84" s="21" t="s">
        <v>31</v>
      </c>
      <c r="C84" s="49">
        <v>200</v>
      </c>
      <c r="D84" s="76">
        <v>0.1</v>
      </c>
      <c r="E84" s="23">
        <v>0</v>
      </c>
      <c r="F84" s="23">
        <v>15</v>
      </c>
      <c r="G84" s="24">
        <v>60</v>
      </c>
      <c r="H84" s="25">
        <v>0</v>
      </c>
      <c r="I84" s="25">
        <v>0</v>
      </c>
      <c r="J84" s="25">
        <v>0</v>
      </c>
      <c r="K84" s="25">
        <v>0</v>
      </c>
      <c r="L84" s="25">
        <v>16.32</v>
      </c>
      <c r="M84" s="25">
        <v>10</v>
      </c>
      <c r="N84" s="25">
        <v>1</v>
      </c>
      <c r="O84" s="25">
        <v>0.3</v>
      </c>
    </row>
    <row r="85" spans="1:15" x14ac:dyDescent="0.25">
      <c r="A85" s="20" t="s">
        <v>49</v>
      </c>
      <c r="B85" s="21" t="s">
        <v>50</v>
      </c>
      <c r="C85" s="22">
        <v>20</v>
      </c>
      <c r="D85" s="76">
        <v>2.37</v>
      </c>
      <c r="E85" s="23">
        <v>0.3</v>
      </c>
      <c r="F85" s="23">
        <v>14.49</v>
      </c>
      <c r="G85" s="24">
        <v>70.14</v>
      </c>
      <c r="H85" s="25">
        <v>0.03</v>
      </c>
      <c r="I85" s="25">
        <v>0</v>
      </c>
      <c r="J85" s="25">
        <v>0</v>
      </c>
      <c r="K85" s="25">
        <v>0.39</v>
      </c>
      <c r="L85" s="25">
        <v>6.9</v>
      </c>
      <c r="M85" s="25">
        <v>26.1</v>
      </c>
      <c r="N85" s="25">
        <v>9.9</v>
      </c>
      <c r="O85" s="25">
        <v>0.33</v>
      </c>
    </row>
    <row r="86" spans="1:15" x14ac:dyDescent="0.25">
      <c r="A86" s="89">
        <v>15</v>
      </c>
      <c r="B86" s="21" t="s">
        <v>52</v>
      </c>
      <c r="C86" s="49">
        <v>10</v>
      </c>
      <c r="D86" s="22">
        <v>2.2999999999999998</v>
      </c>
      <c r="E86" s="22">
        <v>2.95</v>
      </c>
      <c r="F86" s="22">
        <v>0</v>
      </c>
      <c r="G86" s="42">
        <v>47</v>
      </c>
      <c r="H86" s="25"/>
      <c r="I86" s="25">
        <v>7.0000000000000007E-2</v>
      </c>
      <c r="J86" s="25">
        <v>26</v>
      </c>
      <c r="K86" s="25">
        <v>0.02</v>
      </c>
      <c r="L86" s="25">
        <v>113.32</v>
      </c>
      <c r="M86" s="25">
        <v>102</v>
      </c>
      <c r="N86" s="25">
        <v>3.5</v>
      </c>
      <c r="O86" s="25">
        <v>0.1</v>
      </c>
    </row>
    <row r="87" spans="1:15" x14ac:dyDescent="0.25">
      <c r="A87" s="89">
        <v>14</v>
      </c>
      <c r="B87" s="21" t="s">
        <v>51</v>
      </c>
      <c r="C87" s="49">
        <v>5</v>
      </c>
      <c r="D87" s="22">
        <v>0.1</v>
      </c>
      <c r="E87" s="22">
        <v>7.2</v>
      </c>
      <c r="F87" s="22">
        <v>0.13</v>
      </c>
      <c r="G87" s="42">
        <v>65.72</v>
      </c>
      <c r="H87" s="25">
        <v>0</v>
      </c>
      <c r="I87" s="25">
        <v>0</v>
      </c>
      <c r="J87" s="25">
        <v>40</v>
      </c>
      <c r="K87" s="25">
        <v>0.1</v>
      </c>
      <c r="L87" s="25">
        <v>2.4</v>
      </c>
      <c r="M87" s="25">
        <v>3</v>
      </c>
      <c r="N87" s="25">
        <v>0</v>
      </c>
      <c r="O87" s="25">
        <v>0</v>
      </c>
    </row>
    <row r="88" spans="1:15" x14ac:dyDescent="0.25">
      <c r="A88" s="12" t="s">
        <v>19</v>
      </c>
      <c r="B88" s="26"/>
      <c r="C88" s="103">
        <v>435</v>
      </c>
      <c r="D88" s="5">
        <f t="shared" ref="D88:O88" si="12">SUM(D83:D87)</f>
        <v>9.52</v>
      </c>
      <c r="E88" s="5">
        <f t="shared" si="12"/>
        <v>17.13</v>
      </c>
      <c r="F88" s="5">
        <f t="shared" si="12"/>
        <v>55.67</v>
      </c>
      <c r="G88" s="5">
        <f t="shared" si="12"/>
        <v>394.05999999999995</v>
      </c>
      <c r="H88" s="5">
        <f t="shared" si="12"/>
        <v>7.0000000000000007E-2</v>
      </c>
      <c r="I88" s="5">
        <f t="shared" si="12"/>
        <v>0.97</v>
      </c>
      <c r="J88" s="5">
        <f t="shared" si="12"/>
        <v>98.7</v>
      </c>
      <c r="K88" s="5">
        <f t="shared" si="12"/>
        <v>0.69000000000000006</v>
      </c>
      <c r="L88" s="5">
        <f t="shared" si="12"/>
        <v>175.81</v>
      </c>
      <c r="M88" s="5">
        <f t="shared" si="12"/>
        <v>222.07</v>
      </c>
      <c r="N88" s="5">
        <f t="shared" si="12"/>
        <v>26.52</v>
      </c>
      <c r="O88" s="5">
        <f t="shared" si="12"/>
        <v>0.91</v>
      </c>
    </row>
    <row r="89" spans="1:15" x14ac:dyDescent="0.25">
      <c r="A89" s="86"/>
      <c r="B89" s="87"/>
      <c r="C89" s="104"/>
      <c r="D89" s="56"/>
      <c r="E89" s="56"/>
      <c r="F89" s="56"/>
      <c r="G89" s="28">
        <f>G88/1800</f>
        <v>0.21892222222222218</v>
      </c>
      <c r="H89" s="56"/>
      <c r="I89" s="56"/>
      <c r="J89" s="56"/>
      <c r="K89" s="56"/>
      <c r="L89" s="56"/>
      <c r="M89" s="56"/>
      <c r="N89" s="56"/>
      <c r="O89" s="57"/>
    </row>
    <row r="90" spans="1:15" x14ac:dyDescent="0.25">
      <c r="A90" s="121" t="s">
        <v>25</v>
      </c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3"/>
    </row>
    <row r="91" spans="1:15" x14ac:dyDescent="0.25">
      <c r="A91" s="19" t="s">
        <v>49</v>
      </c>
      <c r="B91" s="29" t="s">
        <v>34</v>
      </c>
      <c r="C91" s="101">
        <v>180</v>
      </c>
      <c r="D91" s="100">
        <v>0.36</v>
      </c>
      <c r="E91" s="100"/>
      <c r="F91" s="100">
        <v>34.020000000000003</v>
      </c>
      <c r="G91" s="100">
        <v>113.4</v>
      </c>
      <c r="H91" s="100">
        <v>1.7999999999999999E-2</v>
      </c>
      <c r="I91" s="46">
        <v>3.6</v>
      </c>
      <c r="J91" s="46">
        <v>0</v>
      </c>
      <c r="K91" s="46">
        <v>0</v>
      </c>
      <c r="L91" s="46">
        <v>12.6</v>
      </c>
      <c r="M91" s="46">
        <v>12.6</v>
      </c>
      <c r="N91" s="46">
        <v>5.4</v>
      </c>
      <c r="O91" s="46">
        <v>0</v>
      </c>
    </row>
    <row r="92" spans="1:15" x14ac:dyDescent="0.25">
      <c r="A92" s="97" t="s">
        <v>26</v>
      </c>
      <c r="B92" s="26"/>
      <c r="C92" s="103">
        <v>180</v>
      </c>
      <c r="D92" s="1">
        <f>SUM(D91)</f>
        <v>0.36</v>
      </c>
      <c r="E92" s="1">
        <f t="shared" ref="E92:O92" si="13">SUM(E91)</f>
        <v>0</v>
      </c>
      <c r="F92" s="1">
        <f t="shared" si="13"/>
        <v>34.020000000000003</v>
      </c>
      <c r="G92" s="1">
        <f t="shared" si="13"/>
        <v>113.4</v>
      </c>
      <c r="H92" s="1">
        <f t="shared" si="13"/>
        <v>1.7999999999999999E-2</v>
      </c>
      <c r="I92" s="1">
        <f t="shared" si="13"/>
        <v>3.6</v>
      </c>
      <c r="J92" s="1">
        <f t="shared" si="13"/>
        <v>0</v>
      </c>
      <c r="K92" s="1">
        <f t="shared" si="13"/>
        <v>0</v>
      </c>
      <c r="L92" s="1">
        <f t="shared" si="13"/>
        <v>12.6</v>
      </c>
      <c r="M92" s="1">
        <f t="shared" si="13"/>
        <v>12.6</v>
      </c>
      <c r="N92" s="1">
        <f t="shared" si="13"/>
        <v>5.4</v>
      </c>
      <c r="O92" s="1">
        <f t="shared" si="13"/>
        <v>0</v>
      </c>
    </row>
    <row r="93" spans="1:15" x14ac:dyDescent="0.25">
      <c r="A93" s="97"/>
      <c r="B93" s="26"/>
      <c r="C93" s="104"/>
      <c r="D93" s="91"/>
      <c r="E93" s="91"/>
      <c r="F93" s="91"/>
      <c r="G93" s="28">
        <f>G92/1800</f>
        <v>6.3E-2</v>
      </c>
      <c r="H93" s="91"/>
      <c r="I93" s="91"/>
      <c r="J93" s="91"/>
      <c r="K93" s="91"/>
      <c r="L93" s="91"/>
      <c r="M93" s="91"/>
      <c r="N93" s="91"/>
      <c r="O93" s="92"/>
    </row>
    <row r="94" spans="1:15" x14ac:dyDescent="0.25">
      <c r="A94" s="121" t="s">
        <v>20</v>
      </c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3"/>
    </row>
    <row r="95" spans="1:15" x14ac:dyDescent="0.25">
      <c r="A95" s="30">
        <v>483</v>
      </c>
      <c r="B95" s="34" t="s">
        <v>115</v>
      </c>
      <c r="C95" s="101">
        <v>50</v>
      </c>
      <c r="D95" s="35">
        <v>0.65</v>
      </c>
      <c r="E95" s="35">
        <v>0.1</v>
      </c>
      <c r="F95" s="35">
        <v>7.26</v>
      </c>
      <c r="G95" s="36">
        <v>33</v>
      </c>
      <c r="H95" s="37">
        <v>0.03</v>
      </c>
      <c r="I95" s="37">
        <v>2.15</v>
      </c>
      <c r="J95" s="37">
        <v>0</v>
      </c>
      <c r="K95" s="37">
        <v>0</v>
      </c>
      <c r="L95" s="37">
        <v>16</v>
      </c>
      <c r="M95" s="37">
        <v>26.5</v>
      </c>
      <c r="N95" s="37">
        <v>17</v>
      </c>
      <c r="O95" s="37">
        <v>21.52</v>
      </c>
    </row>
    <row r="96" spans="1:15" x14ac:dyDescent="0.25">
      <c r="A96" s="1">
        <v>102</v>
      </c>
      <c r="B96" s="4" t="s">
        <v>36</v>
      </c>
      <c r="C96" s="53">
        <v>200</v>
      </c>
      <c r="D96" s="1">
        <v>9.7899999999999991</v>
      </c>
      <c r="E96" s="1">
        <v>2.68</v>
      </c>
      <c r="F96" s="1">
        <v>11.69</v>
      </c>
      <c r="G96" s="1">
        <v>159.5</v>
      </c>
      <c r="H96" s="1">
        <v>1.05</v>
      </c>
      <c r="I96" s="1">
        <v>6.81</v>
      </c>
      <c r="J96" s="1">
        <v>10.62</v>
      </c>
      <c r="K96" s="1">
        <v>1</v>
      </c>
      <c r="L96" s="1">
        <v>18.600000000000001</v>
      </c>
      <c r="M96" s="1">
        <v>62.9</v>
      </c>
      <c r="N96" s="1">
        <v>22.35</v>
      </c>
      <c r="O96" s="1">
        <v>1.36</v>
      </c>
    </row>
    <row r="97" spans="1:15" x14ac:dyDescent="0.25">
      <c r="A97" s="1">
        <v>291</v>
      </c>
      <c r="B97" s="3" t="s">
        <v>37</v>
      </c>
      <c r="C97" s="77">
        <v>200</v>
      </c>
      <c r="D97" s="1">
        <v>6.6</v>
      </c>
      <c r="E97" s="1">
        <v>6.6</v>
      </c>
      <c r="F97" s="1">
        <v>12</v>
      </c>
      <c r="G97" s="1">
        <v>140</v>
      </c>
      <c r="H97" s="1">
        <v>0.08</v>
      </c>
      <c r="I97" s="1">
        <v>2.15</v>
      </c>
      <c r="J97" s="1">
        <v>64.5</v>
      </c>
      <c r="K97" s="1">
        <v>4.71</v>
      </c>
      <c r="L97" s="1">
        <v>17.399999999999999</v>
      </c>
      <c r="M97" s="1">
        <v>162.32</v>
      </c>
      <c r="N97" s="1">
        <v>37.06</v>
      </c>
      <c r="O97" s="1">
        <v>1.4</v>
      </c>
    </row>
    <row r="98" spans="1:15" x14ac:dyDescent="0.25">
      <c r="A98" s="1">
        <v>349</v>
      </c>
      <c r="B98" s="29" t="s">
        <v>42</v>
      </c>
      <c r="C98" s="101">
        <v>200</v>
      </c>
      <c r="D98" s="100">
        <v>0.48</v>
      </c>
      <c r="E98" s="100"/>
      <c r="F98" s="100">
        <v>29.6</v>
      </c>
      <c r="G98" s="100">
        <v>116</v>
      </c>
      <c r="H98" s="25">
        <v>0.01</v>
      </c>
      <c r="I98" s="25">
        <v>0.22</v>
      </c>
      <c r="J98" s="25"/>
      <c r="K98" s="25">
        <v>0.16</v>
      </c>
      <c r="L98" s="25">
        <v>18.71</v>
      </c>
      <c r="M98" s="25">
        <v>571.85</v>
      </c>
      <c r="N98" s="25">
        <v>6.63</v>
      </c>
      <c r="O98" s="25">
        <v>0.48</v>
      </c>
    </row>
    <row r="99" spans="1:15" x14ac:dyDescent="0.25">
      <c r="A99" s="1" t="s">
        <v>49</v>
      </c>
      <c r="B99" s="25" t="s">
        <v>22</v>
      </c>
      <c r="C99" s="49">
        <v>20</v>
      </c>
      <c r="D99" s="38">
        <v>1.98</v>
      </c>
      <c r="E99" s="39">
        <v>0.36</v>
      </c>
      <c r="F99" s="40">
        <v>10.02</v>
      </c>
      <c r="G99" s="40">
        <v>52.02</v>
      </c>
      <c r="H99" s="22">
        <v>0.05</v>
      </c>
      <c r="I99" s="22">
        <v>0</v>
      </c>
      <c r="J99" s="22">
        <v>0</v>
      </c>
      <c r="K99" s="22">
        <v>0.42</v>
      </c>
      <c r="L99" s="22">
        <v>15.819999999999999</v>
      </c>
      <c r="M99" s="22">
        <v>54.4</v>
      </c>
      <c r="N99" s="22">
        <v>14.1</v>
      </c>
      <c r="O99" s="22">
        <v>1.17</v>
      </c>
    </row>
    <row r="100" spans="1:15" x14ac:dyDescent="0.25">
      <c r="A100" s="1" t="s">
        <v>49</v>
      </c>
      <c r="B100" s="25" t="s">
        <v>23</v>
      </c>
      <c r="C100" s="49">
        <v>30</v>
      </c>
      <c r="D100" s="38">
        <v>2.37</v>
      </c>
      <c r="E100" s="39">
        <v>0.3</v>
      </c>
      <c r="F100" s="40">
        <v>14.76</v>
      </c>
      <c r="G100" s="40">
        <v>70.5</v>
      </c>
      <c r="H100" s="22">
        <v>0.06</v>
      </c>
      <c r="I100" s="22">
        <v>0</v>
      </c>
      <c r="J100" s="22">
        <v>0</v>
      </c>
      <c r="K100" s="22">
        <v>0</v>
      </c>
      <c r="L100" s="22">
        <v>12.22</v>
      </c>
      <c r="M100" s="22">
        <v>0</v>
      </c>
      <c r="N100" s="22">
        <v>0</v>
      </c>
      <c r="O100" s="22">
        <v>0.56999999999999995</v>
      </c>
    </row>
    <row r="101" spans="1:15" x14ac:dyDescent="0.25">
      <c r="A101" s="12" t="s">
        <v>24</v>
      </c>
      <c r="B101" s="26"/>
      <c r="C101" s="103">
        <v>700</v>
      </c>
      <c r="D101" s="1">
        <f t="shared" ref="D101:O101" si="14">SUM(D95:D100)</f>
        <v>21.87</v>
      </c>
      <c r="E101" s="1">
        <f t="shared" si="14"/>
        <v>10.039999999999999</v>
      </c>
      <c r="F101" s="1">
        <f t="shared" si="14"/>
        <v>85.33</v>
      </c>
      <c r="G101" s="1">
        <f t="shared" si="14"/>
        <v>571.02</v>
      </c>
      <c r="H101" s="1">
        <f t="shared" si="14"/>
        <v>1.2800000000000002</v>
      </c>
      <c r="I101" s="1">
        <f t="shared" si="14"/>
        <v>11.33</v>
      </c>
      <c r="J101" s="1">
        <f t="shared" si="14"/>
        <v>75.12</v>
      </c>
      <c r="K101" s="1">
        <f t="shared" si="14"/>
        <v>6.29</v>
      </c>
      <c r="L101" s="1">
        <f t="shared" si="14"/>
        <v>98.75</v>
      </c>
      <c r="M101" s="1">
        <f t="shared" si="14"/>
        <v>877.97</v>
      </c>
      <c r="N101" s="1">
        <f t="shared" si="14"/>
        <v>97.139999999999986</v>
      </c>
      <c r="O101" s="1">
        <f t="shared" si="14"/>
        <v>26.5</v>
      </c>
    </row>
    <row r="102" spans="1:15" x14ac:dyDescent="0.25">
      <c r="A102" s="94"/>
      <c r="B102" s="94"/>
      <c r="C102" s="103"/>
      <c r="D102" s="1"/>
      <c r="E102" s="1"/>
      <c r="F102" s="1"/>
      <c r="G102" s="28">
        <f>G101/1800</f>
        <v>0.31723333333333331</v>
      </c>
      <c r="H102" s="1"/>
      <c r="I102" s="1"/>
      <c r="J102" s="1"/>
      <c r="K102" s="1"/>
      <c r="L102" s="1"/>
      <c r="M102" s="1"/>
      <c r="N102" s="1"/>
      <c r="O102" s="1"/>
    </row>
    <row r="103" spans="1:15" x14ac:dyDescent="0.25">
      <c r="A103" s="135" t="s">
        <v>27</v>
      </c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</row>
    <row r="104" spans="1:15" x14ac:dyDescent="0.25">
      <c r="A104" s="1">
        <v>350</v>
      </c>
      <c r="B104" s="44" t="s">
        <v>59</v>
      </c>
      <c r="C104" s="101">
        <v>200</v>
      </c>
      <c r="D104" s="100">
        <v>0.7</v>
      </c>
      <c r="E104" s="100"/>
      <c r="F104" s="100">
        <v>29.8</v>
      </c>
      <c r="G104" s="45">
        <v>148.19999999999999</v>
      </c>
      <c r="H104" s="22">
        <v>0.04</v>
      </c>
      <c r="I104" s="22">
        <v>16</v>
      </c>
      <c r="J104" s="22">
        <v>0</v>
      </c>
      <c r="K104" s="22">
        <v>0.08</v>
      </c>
      <c r="L104" s="22">
        <v>8</v>
      </c>
      <c r="M104" s="22">
        <v>72</v>
      </c>
      <c r="N104" s="22">
        <v>40</v>
      </c>
      <c r="O104" s="22">
        <v>0.24</v>
      </c>
    </row>
    <row r="105" spans="1:15" x14ac:dyDescent="0.25">
      <c r="A105" s="1" t="s">
        <v>49</v>
      </c>
      <c r="B105" s="29" t="s">
        <v>114</v>
      </c>
      <c r="C105" s="101">
        <v>50</v>
      </c>
      <c r="D105" s="100">
        <v>3.75</v>
      </c>
      <c r="E105" s="100">
        <v>3</v>
      </c>
      <c r="F105" s="100">
        <v>22.94</v>
      </c>
      <c r="G105" s="100">
        <v>162.5</v>
      </c>
      <c r="H105" s="100">
        <v>2.5000000000000001E-2</v>
      </c>
      <c r="I105" s="46">
        <v>0</v>
      </c>
      <c r="J105" s="46">
        <v>3.12</v>
      </c>
      <c r="K105" s="46">
        <v>0</v>
      </c>
      <c r="L105" s="46">
        <v>9.06</v>
      </c>
      <c r="M105" s="46">
        <v>28.12</v>
      </c>
      <c r="N105" s="46">
        <v>6.25</v>
      </c>
      <c r="O105" s="46"/>
    </row>
    <row r="106" spans="1:15" x14ac:dyDescent="0.25">
      <c r="A106" s="12" t="s">
        <v>29</v>
      </c>
      <c r="B106" s="26"/>
      <c r="C106" s="103">
        <v>250</v>
      </c>
      <c r="D106" s="1">
        <f>SUM(D104:D105)</f>
        <v>4.45</v>
      </c>
      <c r="E106" s="1">
        <f t="shared" ref="E106:O106" si="15">SUM(E104:E105)</f>
        <v>3</v>
      </c>
      <c r="F106" s="1">
        <f t="shared" si="15"/>
        <v>52.74</v>
      </c>
      <c r="G106" s="1">
        <f t="shared" si="15"/>
        <v>310.7</v>
      </c>
      <c r="H106" s="1">
        <f t="shared" si="15"/>
        <v>6.5000000000000002E-2</v>
      </c>
      <c r="I106" s="1">
        <f t="shared" si="15"/>
        <v>16</v>
      </c>
      <c r="J106" s="1">
        <f t="shared" si="15"/>
        <v>3.12</v>
      </c>
      <c r="K106" s="1">
        <f t="shared" si="15"/>
        <v>0.08</v>
      </c>
      <c r="L106" s="1">
        <f t="shared" si="15"/>
        <v>17.060000000000002</v>
      </c>
      <c r="M106" s="1">
        <f t="shared" si="15"/>
        <v>100.12</v>
      </c>
      <c r="N106" s="1">
        <f t="shared" si="15"/>
        <v>46.25</v>
      </c>
      <c r="O106" s="1">
        <f t="shared" si="15"/>
        <v>0.24</v>
      </c>
    </row>
    <row r="107" spans="1:15" x14ac:dyDescent="0.25">
      <c r="A107" s="86"/>
      <c r="B107" s="87"/>
      <c r="C107" s="104"/>
      <c r="D107" s="91"/>
      <c r="E107" s="91"/>
      <c r="F107" s="91"/>
      <c r="G107" s="28">
        <f>G106/1800</f>
        <v>0.1726111111111111</v>
      </c>
      <c r="H107" s="91"/>
      <c r="I107" s="91"/>
      <c r="J107" s="91"/>
      <c r="K107" s="91"/>
      <c r="L107" s="91"/>
      <c r="M107" s="91"/>
      <c r="N107" s="91"/>
      <c r="O107" s="92"/>
    </row>
    <row r="108" spans="1:15" x14ac:dyDescent="0.25">
      <c r="A108" s="121" t="s">
        <v>30</v>
      </c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3"/>
    </row>
    <row r="109" spans="1:15" x14ac:dyDescent="0.25">
      <c r="A109" s="1">
        <v>210</v>
      </c>
      <c r="B109" s="3" t="s">
        <v>94</v>
      </c>
      <c r="C109" s="53">
        <v>150</v>
      </c>
      <c r="D109" s="1">
        <v>5.27</v>
      </c>
      <c r="E109" s="1">
        <v>18.04</v>
      </c>
      <c r="F109" s="1">
        <v>5.69</v>
      </c>
      <c r="G109" s="1">
        <v>221.08</v>
      </c>
      <c r="H109" s="1">
        <v>0.08</v>
      </c>
      <c r="I109" s="1">
        <v>2.63</v>
      </c>
      <c r="J109" s="1">
        <v>183.3</v>
      </c>
      <c r="K109" s="1">
        <v>0.33</v>
      </c>
      <c r="L109" s="1">
        <v>100.25</v>
      </c>
      <c r="M109" s="1">
        <v>172.24</v>
      </c>
      <c r="N109" s="1">
        <v>20.62</v>
      </c>
      <c r="O109" s="1">
        <v>1.71</v>
      </c>
    </row>
    <row r="110" spans="1:15" x14ac:dyDescent="0.25">
      <c r="A110" s="1">
        <v>388</v>
      </c>
      <c r="B110" s="25" t="s">
        <v>107</v>
      </c>
      <c r="C110" s="108">
        <v>200</v>
      </c>
      <c r="D110" s="78">
        <v>0.11</v>
      </c>
      <c r="E110" s="79">
        <v>0</v>
      </c>
      <c r="F110" s="80">
        <v>10.68</v>
      </c>
      <c r="G110" s="80">
        <v>91.47</v>
      </c>
      <c r="H110" s="22"/>
      <c r="I110" s="22">
        <v>70</v>
      </c>
      <c r="J110" s="22"/>
      <c r="K110" s="22">
        <v>0.08</v>
      </c>
      <c r="L110" s="22">
        <v>18.71</v>
      </c>
      <c r="M110" s="22">
        <v>681.85</v>
      </c>
      <c r="N110" s="22">
        <v>1.19</v>
      </c>
      <c r="O110" s="22">
        <v>0.24</v>
      </c>
    </row>
    <row r="111" spans="1:15" x14ac:dyDescent="0.25">
      <c r="A111" s="1" t="s">
        <v>49</v>
      </c>
      <c r="B111" s="25" t="s">
        <v>23</v>
      </c>
      <c r="C111" s="49">
        <v>30</v>
      </c>
      <c r="D111" s="38">
        <v>2.37</v>
      </c>
      <c r="E111" s="39">
        <v>0.3</v>
      </c>
      <c r="F111" s="40">
        <v>14.76</v>
      </c>
      <c r="G111" s="40">
        <v>70.5</v>
      </c>
      <c r="H111" s="22">
        <v>0.06</v>
      </c>
      <c r="I111" s="22">
        <v>0</v>
      </c>
      <c r="J111" s="22">
        <v>0</v>
      </c>
      <c r="K111" s="22">
        <v>0</v>
      </c>
      <c r="L111" s="22">
        <v>12.22</v>
      </c>
      <c r="M111" s="22">
        <v>0</v>
      </c>
      <c r="N111" s="22">
        <v>0</v>
      </c>
      <c r="O111" s="22">
        <v>0.56999999999999995</v>
      </c>
    </row>
    <row r="112" spans="1:15" x14ac:dyDescent="0.25">
      <c r="A112" s="12" t="s">
        <v>32</v>
      </c>
      <c r="B112" s="26"/>
      <c r="C112" s="103">
        <v>380</v>
      </c>
      <c r="D112" s="1">
        <f t="shared" ref="D112:O112" si="16">SUM(D109:D111)</f>
        <v>7.75</v>
      </c>
      <c r="E112" s="1">
        <f t="shared" si="16"/>
        <v>18.34</v>
      </c>
      <c r="F112" s="1">
        <f t="shared" si="16"/>
        <v>31.130000000000003</v>
      </c>
      <c r="G112" s="1">
        <f t="shared" si="16"/>
        <v>383.05</v>
      </c>
      <c r="H112" s="1">
        <f t="shared" si="16"/>
        <v>0.14000000000000001</v>
      </c>
      <c r="I112" s="1">
        <f t="shared" si="16"/>
        <v>72.63</v>
      </c>
      <c r="J112" s="1">
        <f t="shared" si="16"/>
        <v>183.3</v>
      </c>
      <c r="K112" s="1">
        <f t="shared" si="16"/>
        <v>0.41000000000000003</v>
      </c>
      <c r="L112" s="1">
        <f t="shared" si="16"/>
        <v>131.18</v>
      </c>
      <c r="M112" s="1">
        <f t="shared" si="16"/>
        <v>854.09</v>
      </c>
      <c r="N112" s="1">
        <f t="shared" si="16"/>
        <v>21.810000000000002</v>
      </c>
      <c r="O112" s="1">
        <f t="shared" si="16"/>
        <v>2.52</v>
      </c>
    </row>
    <row r="113" spans="1:15" x14ac:dyDescent="0.25">
      <c r="A113" s="86"/>
      <c r="B113" s="87"/>
      <c r="C113" s="103"/>
      <c r="D113" s="1"/>
      <c r="E113" s="1"/>
      <c r="F113" s="1"/>
      <c r="G113" s="28">
        <f>G112/1800</f>
        <v>0.21280555555555555</v>
      </c>
      <c r="H113" s="1"/>
      <c r="I113" s="1"/>
      <c r="J113" s="1"/>
      <c r="K113" s="1"/>
      <c r="L113" s="1"/>
      <c r="M113" s="1"/>
      <c r="N113" s="1"/>
      <c r="O113" s="1"/>
    </row>
    <row r="114" spans="1:15" x14ac:dyDescent="0.25">
      <c r="A114" s="124" t="s">
        <v>33</v>
      </c>
      <c r="B114" s="124"/>
      <c r="C114" s="109">
        <f t="shared" ref="C114:O114" si="17">C112+C106+C101+C92+C88</f>
        <v>1945</v>
      </c>
      <c r="D114" s="52">
        <f t="shared" si="17"/>
        <v>43.95</v>
      </c>
      <c r="E114" s="52">
        <f t="shared" si="17"/>
        <v>48.51</v>
      </c>
      <c r="F114" s="52">
        <f t="shared" si="17"/>
        <v>258.89</v>
      </c>
      <c r="G114" s="52">
        <f t="shared" si="17"/>
        <v>1772.23</v>
      </c>
      <c r="H114" s="52">
        <f t="shared" si="17"/>
        <v>1.5730000000000004</v>
      </c>
      <c r="I114" s="52">
        <f t="shared" si="17"/>
        <v>104.52999999999999</v>
      </c>
      <c r="J114" s="52">
        <f t="shared" si="17"/>
        <v>360.24</v>
      </c>
      <c r="K114" s="52">
        <f t="shared" si="17"/>
        <v>7.4700000000000006</v>
      </c>
      <c r="L114" s="52">
        <f t="shared" si="17"/>
        <v>435.40000000000003</v>
      </c>
      <c r="M114" s="52">
        <f t="shared" si="17"/>
        <v>2066.85</v>
      </c>
      <c r="N114" s="52">
        <f t="shared" si="17"/>
        <v>197.12</v>
      </c>
      <c r="O114" s="52">
        <f t="shared" si="17"/>
        <v>30.169999999999998</v>
      </c>
    </row>
    <row r="115" spans="1:15" x14ac:dyDescent="0.25">
      <c r="G115" s="28">
        <f>G114/1800</f>
        <v>0.98457222222222218</v>
      </c>
    </row>
    <row r="116" spans="1:15" x14ac:dyDescent="0.25">
      <c r="A116" s="129" t="s">
        <v>60</v>
      </c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</row>
    <row r="117" spans="1:15" x14ac:dyDescent="0.25">
      <c r="A117" s="82" t="s">
        <v>124</v>
      </c>
      <c r="B117" s="2" t="s">
        <v>0</v>
      </c>
      <c r="C117" s="53" t="s">
        <v>1</v>
      </c>
      <c r="D117" s="130" t="s">
        <v>2</v>
      </c>
      <c r="E117" s="131"/>
      <c r="F117" s="132"/>
      <c r="G117" s="133" t="s">
        <v>3</v>
      </c>
      <c r="H117" s="130" t="s">
        <v>4</v>
      </c>
      <c r="I117" s="131"/>
      <c r="J117" s="131"/>
      <c r="K117" s="132"/>
      <c r="L117" s="130" t="s">
        <v>5</v>
      </c>
      <c r="M117" s="131"/>
      <c r="N117" s="131"/>
      <c r="O117" s="132"/>
    </row>
    <row r="118" spans="1:15" ht="23.25" customHeight="1" x14ac:dyDescent="0.25">
      <c r="A118" s="125">
        <v>1</v>
      </c>
      <c r="B118" s="125">
        <v>2</v>
      </c>
      <c r="C118" s="127">
        <v>3</v>
      </c>
      <c r="D118" s="1" t="s">
        <v>6</v>
      </c>
      <c r="E118" s="1" t="s">
        <v>7</v>
      </c>
      <c r="F118" s="1" t="s">
        <v>8</v>
      </c>
      <c r="G118" s="134"/>
      <c r="H118" s="1" t="s">
        <v>9</v>
      </c>
      <c r="I118" s="1" t="s">
        <v>10</v>
      </c>
      <c r="J118" s="1" t="s">
        <v>11</v>
      </c>
      <c r="K118" s="1" t="s">
        <v>12</v>
      </c>
      <c r="L118" s="1" t="s">
        <v>13</v>
      </c>
      <c r="M118" s="1" t="s">
        <v>14</v>
      </c>
      <c r="N118" s="1" t="s">
        <v>15</v>
      </c>
      <c r="O118" s="1" t="s">
        <v>16</v>
      </c>
    </row>
    <row r="119" spans="1:15" x14ac:dyDescent="0.25">
      <c r="A119" s="126"/>
      <c r="B119" s="126"/>
      <c r="C119" s="128"/>
      <c r="D119" s="1">
        <v>4</v>
      </c>
      <c r="E119" s="1">
        <v>5</v>
      </c>
      <c r="F119" s="1">
        <v>6</v>
      </c>
      <c r="G119" s="1">
        <v>7</v>
      </c>
      <c r="H119" s="1">
        <v>8</v>
      </c>
      <c r="I119" s="1">
        <v>9</v>
      </c>
      <c r="J119" s="1">
        <v>10</v>
      </c>
      <c r="K119" s="1">
        <v>11</v>
      </c>
      <c r="L119" s="1">
        <v>12</v>
      </c>
      <c r="M119" s="1">
        <v>13</v>
      </c>
      <c r="N119" s="1">
        <v>14</v>
      </c>
      <c r="O119" s="1">
        <v>15</v>
      </c>
    </row>
    <row r="120" spans="1:15" x14ac:dyDescent="0.25">
      <c r="A120" s="121" t="s">
        <v>17</v>
      </c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3"/>
    </row>
    <row r="121" spans="1:15" x14ac:dyDescent="0.25">
      <c r="A121" s="1">
        <v>173</v>
      </c>
      <c r="B121" s="3" t="s">
        <v>38</v>
      </c>
      <c r="C121" s="53">
        <v>200</v>
      </c>
      <c r="D121" s="1">
        <v>2.48</v>
      </c>
      <c r="E121" s="1">
        <v>4.71</v>
      </c>
      <c r="F121" s="1">
        <v>13.23</v>
      </c>
      <c r="G121" s="1">
        <v>128.69999999999999</v>
      </c>
      <c r="H121" s="1">
        <v>7.0000000000000007E-2</v>
      </c>
      <c r="I121" s="1">
        <v>0.9</v>
      </c>
      <c r="J121" s="1">
        <v>32.700000000000003</v>
      </c>
      <c r="K121" s="1">
        <v>0.5</v>
      </c>
      <c r="L121" s="1">
        <v>92.6</v>
      </c>
      <c r="M121" s="1">
        <v>100.25</v>
      </c>
      <c r="N121" s="1">
        <v>32.1</v>
      </c>
      <c r="O121" s="1">
        <v>0.8</v>
      </c>
    </row>
    <row r="122" spans="1:15" x14ac:dyDescent="0.25">
      <c r="A122" s="1">
        <v>379</v>
      </c>
      <c r="B122" s="21" t="s">
        <v>109</v>
      </c>
      <c r="C122" s="101">
        <v>200</v>
      </c>
      <c r="D122" s="100">
        <v>0.8</v>
      </c>
      <c r="E122" s="100"/>
      <c r="F122" s="100">
        <v>29.6</v>
      </c>
      <c r="G122" s="100">
        <v>116</v>
      </c>
      <c r="H122" s="25">
        <v>0.01</v>
      </c>
      <c r="I122" s="25">
        <v>0</v>
      </c>
      <c r="J122" s="25">
        <v>0</v>
      </c>
      <c r="K122" s="25">
        <v>0</v>
      </c>
      <c r="L122" s="25">
        <v>17</v>
      </c>
      <c r="M122" s="25">
        <v>12</v>
      </c>
      <c r="N122" s="25">
        <v>9</v>
      </c>
      <c r="O122" s="25">
        <v>0.3</v>
      </c>
    </row>
    <row r="123" spans="1:15" x14ac:dyDescent="0.25">
      <c r="A123" s="20" t="s">
        <v>49</v>
      </c>
      <c r="B123" s="21" t="s">
        <v>50</v>
      </c>
      <c r="C123" s="22">
        <v>20</v>
      </c>
      <c r="D123" s="76">
        <v>2.37</v>
      </c>
      <c r="E123" s="23">
        <v>0.3</v>
      </c>
      <c r="F123" s="23">
        <v>14.49</v>
      </c>
      <c r="G123" s="24">
        <v>70.14</v>
      </c>
      <c r="H123" s="25">
        <v>0.03</v>
      </c>
      <c r="I123" s="25">
        <v>0</v>
      </c>
      <c r="J123" s="25">
        <v>0</v>
      </c>
      <c r="K123" s="25">
        <v>0.39</v>
      </c>
      <c r="L123" s="25">
        <v>6.9</v>
      </c>
      <c r="M123" s="25">
        <v>26.1</v>
      </c>
      <c r="N123" s="25">
        <v>9.9</v>
      </c>
      <c r="O123" s="25">
        <v>0.33</v>
      </c>
    </row>
    <row r="124" spans="1:15" x14ac:dyDescent="0.25">
      <c r="A124" s="89">
        <v>14</v>
      </c>
      <c r="B124" s="21" t="s">
        <v>51</v>
      </c>
      <c r="C124" s="49">
        <v>5</v>
      </c>
      <c r="D124" s="22">
        <v>0.1</v>
      </c>
      <c r="E124" s="22">
        <v>7.2</v>
      </c>
      <c r="F124" s="22">
        <v>0.13</v>
      </c>
      <c r="G124" s="42">
        <v>65.72</v>
      </c>
      <c r="H124" s="25">
        <v>0</v>
      </c>
      <c r="I124" s="25">
        <v>0</v>
      </c>
      <c r="J124" s="25">
        <v>40</v>
      </c>
      <c r="K124" s="25">
        <v>0.1</v>
      </c>
      <c r="L124" s="25">
        <v>2.4</v>
      </c>
      <c r="M124" s="25">
        <v>3</v>
      </c>
      <c r="N124" s="25">
        <v>0</v>
      </c>
      <c r="O124" s="25">
        <v>0</v>
      </c>
    </row>
    <row r="125" spans="1:15" x14ac:dyDescent="0.25">
      <c r="A125" s="12" t="s">
        <v>19</v>
      </c>
      <c r="B125" s="26"/>
      <c r="C125" s="103">
        <v>425</v>
      </c>
      <c r="D125" s="1">
        <f t="shared" ref="D125:O125" si="18">SUM(D121:D124)</f>
        <v>5.75</v>
      </c>
      <c r="E125" s="1">
        <f t="shared" si="18"/>
        <v>12.21</v>
      </c>
      <c r="F125" s="1">
        <f t="shared" si="18"/>
        <v>57.45</v>
      </c>
      <c r="G125" s="1">
        <f t="shared" si="18"/>
        <v>380.55999999999995</v>
      </c>
      <c r="H125" s="1">
        <f t="shared" si="18"/>
        <v>0.11</v>
      </c>
      <c r="I125" s="1">
        <f t="shared" si="18"/>
        <v>0.9</v>
      </c>
      <c r="J125" s="1">
        <f t="shared" si="18"/>
        <v>72.7</v>
      </c>
      <c r="K125" s="1">
        <f t="shared" si="18"/>
        <v>0.99</v>
      </c>
      <c r="L125" s="1">
        <f t="shared" si="18"/>
        <v>118.9</v>
      </c>
      <c r="M125" s="1">
        <f t="shared" si="18"/>
        <v>141.35</v>
      </c>
      <c r="N125" s="1">
        <f t="shared" si="18"/>
        <v>51</v>
      </c>
      <c r="O125" s="1">
        <f t="shared" si="18"/>
        <v>1.4300000000000002</v>
      </c>
    </row>
    <row r="126" spans="1:15" x14ac:dyDescent="0.25">
      <c r="A126" s="86"/>
      <c r="B126" s="87"/>
      <c r="C126" s="104"/>
      <c r="D126" s="91"/>
      <c r="E126" s="91"/>
      <c r="F126" s="91"/>
      <c r="G126" s="28">
        <f>G125/1800</f>
        <v>0.21142222222222218</v>
      </c>
      <c r="H126" s="91"/>
      <c r="I126" s="91"/>
      <c r="J126" s="91"/>
      <c r="K126" s="91"/>
      <c r="L126" s="91"/>
      <c r="M126" s="91"/>
      <c r="N126" s="91"/>
      <c r="O126" s="92"/>
    </row>
    <row r="127" spans="1:15" x14ac:dyDescent="0.25">
      <c r="A127" s="121" t="s">
        <v>25</v>
      </c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3"/>
    </row>
    <row r="128" spans="1:15" x14ac:dyDescent="0.25">
      <c r="A128" s="19" t="s">
        <v>49</v>
      </c>
      <c r="B128" s="29" t="s">
        <v>136</v>
      </c>
      <c r="C128" s="101">
        <v>180</v>
      </c>
      <c r="D128" s="101">
        <v>0.36</v>
      </c>
      <c r="E128" s="101"/>
      <c r="F128" s="101">
        <v>34.020000000000003</v>
      </c>
      <c r="G128" s="101">
        <v>113.4</v>
      </c>
      <c r="H128" s="101">
        <v>1.7999999999999999E-2</v>
      </c>
      <c r="I128" s="46">
        <v>3.6</v>
      </c>
      <c r="J128" s="46">
        <v>0</v>
      </c>
      <c r="K128" s="46">
        <v>0</v>
      </c>
      <c r="L128" s="46">
        <v>12.6</v>
      </c>
      <c r="M128" s="46">
        <v>12.6</v>
      </c>
      <c r="N128" s="46">
        <v>5.4</v>
      </c>
      <c r="O128" s="46">
        <v>0</v>
      </c>
    </row>
    <row r="129" spans="1:15" x14ac:dyDescent="0.25">
      <c r="A129" s="97" t="s">
        <v>26</v>
      </c>
      <c r="B129" s="26"/>
      <c r="C129" s="103">
        <v>180</v>
      </c>
      <c r="D129" s="1">
        <f>SUM(D128)</f>
        <v>0.36</v>
      </c>
      <c r="E129" s="1">
        <f t="shared" ref="E129:O129" si="19">SUM(E128)</f>
        <v>0</v>
      </c>
      <c r="F129" s="1">
        <f t="shared" si="19"/>
        <v>34.020000000000003</v>
      </c>
      <c r="G129" s="1">
        <f t="shared" si="19"/>
        <v>113.4</v>
      </c>
      <c r="H129" s="1">
        <f t="shared" si="19"/>
        <v>1.7999999999999999E-2</v>
      </c>
      <c r="I129" s="1">
        <f t="shared" si="19"/>
        <v>3.6</v>
      </c>
      <c r="J129" s="1">
        <f t="shared" si="19"/>
        <v>0</v>
      </c>
      <c r="K129" s="1">
        <f t="shared" si="19"/>
        <v>0</v>
      </c>
      <c r="L129" s="1">
        <f t="shared" si="19"/>
        <v>12.6</v>
      </c>
      <c r="M129" s="1">
        <f t="shared" si="19"/>
        <v>12.6</v>
      </c>
      <c r="N129" s="1">
        <f t="shared" si="19"/>
        <v>5.4</v>
      </c>
      <c r="O129" s="1">
        <f t="shared" si="19"/>
        <v>0</v>
      </c>
    </row>
    <row r="130" spans="1:15" x14ac:dyDescent="0.25">
      <c r="A130" s="97"/>
      <c r="B130" s="26"/>
      <c r="C130" s="104"/>
      <c r="D130" s="91"/>
      <c r="E130" s="91"/>
      <c r="F130" s="91"/>
      <c r="G130" s="28">
        <f>G129/1800</f>
        <v>6.3E-2</v>
      </c>
      <c r="H130" s="91"/>
      <c r="I130" s="91"/>
      <c r="J130" s="91"/>
      <c r="K130" s="91"/>
      <c r="L130" s="91"/>
      <c r="M130" s="91"/>
      <c r="N130" s="91"/>
      <c r="O130" s="92"/>
    </row>
    <row r="131" spans="1:15" x14ac:dyDescent="0.25">
      <c r="A131" s="121" t="s">
        <v>20</v>
      </c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3"/>
    </row>
    <row r="132" spans="1:15" x14ac:dyDescent="0.25">
      <c r="A132" s="1">
        <v>141</v>
      </c>
      <c r="B132" s="48" t="s">
        <v>125</v>
      </c>
      <c r="C132" s="49">
        <v>50</v>
      </c>
      <c r="D132" s="49">
        <v>0.5</v>
      </c>
      <c r="E132" s="49">
        <v>1.98</v>
      </c>
      <c r="F132" s="49">
        <v>2.8</v>
      </c>
      <c r="G132" s="50">
        <v>30.72</v>
      </c>
      <c r="H132" s="37">
        <v>7.0000000000000001E-3</v>
      </c>
      <c r="I132" s="37">
        <v>0.37</v>
      </c>
      <c r="J132" s="37">
        <v>5.04</v>
      </c>
      <c r="K132" s="37">
        <v>0.06</v>
      </c>
      <c r="L132" s="37">
        <v>12.26</v>
      </c>
      <c r="M132" s="37">
        <v>14.05</v>
      </c>
      <c r="N132" s="37">
        <v>5.45</v>
      </c>
      <c r="O132" s="37">
        <v>0.41</v>
      </c>
    </row>
    <row r="133" spans="1:15" x14ac:dyDescent="0.25">
      <c r="A133" s="1">
        <v>96</v>
      </c>
      <c r="B133" s="54" t="s">
        <v>117</v>
      </c>
      <c r="C133" s="49" t="s">
        <v>112</v>
      </c>
      <c r="D133" s="49">
        <v>2.16</v>
      </c>
      <c r="E133" s="49">
        <v>3.14</v>
      </c>
      <c r="F133" s="49">
        <v>10.029999999999999</v>
      </c>
      <c r="G133" s="50">
        <v>94</v>
      </c>
      <c r="H133" s="49">
        <v>7.0000000000000007E-2</v>
      </c>
      <c r="I133" s="49">
        <v>12.31</v>
      </c>
      <c r="J133" s="49">
        <v>0</v>
      </c>
      <c r="K133" s="49">
        <v>0.09</v>
      </c>
      <c r="L133" s="49">
        <v>42.37</v>
      </c>
      <c r="M133" s="49">
        <v>93.02</v>
      </c>
      <c r="N133" s="49">
        <v>18.84</v>
      </c>
      <c r="O133" s="49">
        <v>0.72</v>
      </c>
    </row>
    <row r="134" spans="1:15" x14ac:dyDescent="0.25">
      <c r="A134" s="1">
        <v>284</v>
      </c>
      <c r="B134" s="4" t="s">
        <v>39</v>
      </c>
      <c r="C134" s="53">
        <v>150</v>
      </c>
      <c r="D134" s="1">
        <v>15.78</v>
      </c>
      <c r="E134" s="1">
        <v>12.01</v>
      </c>
      <c r="F134" s="1">
        <v>23.05</v>
      </c>
      <c r="G134" s="1">
        <v>238.66</v>
      </c>
      <c r="H134" s="1">
        <v>0.26</v>
      </c>
      <c r="I134" s="1">
        <v>61.25</v>
      </c>
      <c r="J134" s="1">
        <v>35.54</v>
      </c>
      <c r="K134" s="1">
        <v>6.8</v>
      </c>
      <c r="L134" s="1">
        <v>30.67</v>
      </c>
      <c r="M134" s="1">
        <v>201.3</v>
      </c>
      <c r="N134" s="1">
        <v>52.32</v>
      </c>
      <c r="O134" s="1">
        <v>2.64</v>
      </c>
    </row>
    <row r="135" spans="1:15" x14ac:dyDescent="0.25">
      <c r="A135" s="1">
        <v>342</v>
      </c>
      <c r="B135" s="29" t="s">
        <v>118</v>
      </c>
      <c r="C135" s="101">
        <v>200</v>
      </c>
      <c r="D135" s="100">
        <v>0.48</v>
      </c>
      <c r="E135" s="100"/>
      <c r="F135" s="100">
        <v>29.6</v>
      </c>
      <c r="G135" s="100">
        <v>116</v>
      </c>
      <c r="H135" s="25">
        <v>0.01</v>
      </c>
      <c r="I135" s="25">
        <v>0.22</v>
      </c>
      <c r="J135" s="25"/>
      <c r="K135" s="25">
        <v>0.16</v>
      </c>
      <c r="L135" s="25">
        <v>18.71</v>
      </c>
      <c r="M135" s="25">
        <v>571.85</v>
      </c>
      <c r="N135" s="25">
        <v>6.63</v>
      </c>
      <c r="O135" s="25">
        <v>0.48</v>
      </c>
    </row>
    <row r="136" spans="1:15" x14ac:dyDescent="0.25">
      <c r="A136" s="1" t="s">
        <v>49</v>
      </c>
      <c r="B136" s="25" t="s">
        <v>22</v>
      </c>
      <c r="C136" s="49">
        <v>20</v>
      </c>
      <c r="D136" s="38">
        <v>1.98</v>
      </c>
      <c r="E136" s="39">
        <v>0.36</v>
      </c>
      <c r="F136" s="40">
        <v>10.02</v>
      </c>
      <c r="G136" s="40">
        <v>52.02</v>
      </c>
      <c r="H136" s="22">
        <v>0.05</v>
      </c>
      <c r="I136" s="22">
        <v>0</v>
      </c>
      <c r="J136" s="22">
        <v>0</v>
      </c>
      <c r="K136" s="22">
        <v>0.42</v>
      </c>
      <c r="L136" s="22">
        <v>15.819999999999999</v>
      </c>
      <c r="M136" s="22">
        <v>54.4</v>
      </c>
      <c r="N136" s="22">
        <v>14.1</v>
      </c>
      <c r="O136" s="22">
        <v>1.17</v>
      </c>
    </row>
    <row r="137" spans="1:15" x14ac:dyDescent="0.25">
      <c r="A137" s="1" t="s">
        <v>49</v>
      </c>
      <c r="B137" s="25" t="s">
        <v>23</v>
      </c>
      <c r="C137" s="49">
        <v>30</v>
      </c>
      <c r="D137" s="38">
        <v>2.37</v>
      </c>
      <c r="E137" s="39">
        <v>0.3</v>
      </c>
      <c r="F137" s="40">
        <v>14.76</v>
      </c>
      <c r="G137" s="40">
        <v>70.5</v>
      </c>
      <c r="H137" s="22">
        <v>0.06</v>
      </c>
      <c r="I137" s="22">
        <v>0</v>
      </c>
      <c r="J137" s="22">
        <v>0</v>
      </c>
      <c r="K137" s="22">
        <v>0</v>
      </c>
      <c r="L137" s="22">
        <v>12.22</v>
      </c>
      <c r="M137" s="22">
        <v>0</v>
      </c>
      <c r="N137" s="22">
        <v>0</v>
      </c>
      <c r="O137" s="22">
        <v>0.56999999999999995</v>
      </c>
    </row>
    <row r="138" spans="1:15" x14ac:dyDescent="0.25">
      <c r="A138" s="12" t="s">
        <v>24</v>
      </c>
      <c r="B138" s="26"/>
      <c r="C138" s="103">
        <v>655</v>
      </c>
      <c r="D138" s="1">
        <f t="shared" ref="D138:O138" si="20">SUM(D132:D137)</f>
        <v>23.27</v>
      </c>
      <c r="E138" s="1">
        <f t="shared" si="20"/>
        <v>17.79</v>
      </c>
      <c r="F138" s="1">
        <f t="shared" si="20"/>
        <v>90.259999999999991</v>
      </c>
      <c r="G138" s="1">
        <f t="shared" si="20"/>
        <v>601.9</v>
      </c>
      <c r="H138" s="1">
        <f t="shared" si="20"/>
        <v>0.45700000000000002</v>
      </c>
      <c r="I138" s="1">
        <f t="shared" si="20"/>
        <v>74.150000000000006</v>
      </c>
      <c r="J138" s="1">
        <f t="shared" si="20"/>
        <v>40.58</v>
      </c>
      <c r="K138" s="1">
        <f t="shared" si="20"/>
        <v>7.53</v>
      </c>
      <c r="L138" s="1">
        <f t="shared" si="20"/>
        <v>132.04999999999998</v>
      </c>
      <c r="M138" s="1">
        <f t="shared" si="20"/>
        <v>934.62</v>
      </c>
      <c r="N138" s="1">
        <f t="shared" si="20"/>
        <v>97.339999999999989</v>
      </c>
      <c r="O138" s="1">
        <f t="shared" si="20"/>
        <v>5.99</v>
      </c>
    </row>
    <row r="139" spans="1:15" x14ac:dyDescent="0.25">
      <c r="A139" s="86"/>
      <c r="B139" s="87"/>
      <c r="C139" s="104"/>
      <c r="D139" s="91"/>
      <c r="E139" s="91"/>
      <c r="F139" s="91"/>
      <c r="G139" s="28">
        <f>G138/1800</f>
        <v>0.3343888888888889</v>
      </c>
      <c r="H139" s="91"/>
      <c r="I139" s="91"/>
      <c r="J139" s="91"/>
      <c r="K139" s="91"/>
      <c r="L139" s="91"/>
      <c r="M139" s="91"/>
      <c r="N139" s="91"/>
      <c r="O139" s="92"/>
    </row>
    <row r="140" spans="1:15" x14ac:dyDescent="0.25">
      <c r="A140" s="121" t="s">
        <v>27</v>
      </c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3"/>
    </row>
    <row r="141" spans="1:15" x14ac:dyDescent="0.25">
      <c r="A141" s="1">
        <v>385</v>
      </c>
      <c r="B141" s="3" t="s">
        <v>28</v>
      </c>
      <c r="C141" s="53" t="s">
        <v>18</v>
      </c>
      <c r="D141" s="1">
        <v>5.8</v>
      </c>
      <c r="E141" s="1">
        <v>5</v>
      </c>
      <c r="F141" s="1">
        <v>9.6</v>
      </c>
      <c r="G141" s="1">
        <v>126</v>
      </c>
      <c r="H141" s="1">
        <v>0.08</v>
      </c>
      <c r="I141" s="1">
        <v>2.6</v>
      </c>
      <c r="J141" s="1">
        <v>40</v>
      </c>
      <c r="K141" s="1">
        <v>0.2</v>
      </c>
      <c r="L141" s="1">
        <v>240</v>
      </c>
      <c r="M141" s="1">
        <v>18</v>
      </c>
      <c r="N141" s="1">
        <v>28</v>
      </c>
      <c r="O141" s="1">
        <v>0.2</v>
      </c>
    </row>
    <row r="142" spans="1:15" x14ac:dyDescent="0.25">
      <c r="A142" s="1">
        <v>443</v>
      </c>
      <c r="B142" s="3" t="s">
        <v>40</v>
      </c>
      <c r="C142" s="71">
        <v>0.02</v>
      </c>
      <c r="D142" s="1">
        <v>4.18</v>
      </c>
      <c r="E142" s="1">
        <v>6</v>
      </c>
      <c r="F142" s="1">
        <v>35</v>
      </c>
      <c r="G142" s="1">
        <v>155</v>
      </c>
      <c r="H142" s="1">
        <v>0.06</v>
      </c>
      <c r="I142" s="1"/>
      <c r="J142" s="1">
        <v>6.65</v>
      </c>
      <c r="K142" s="1">
        <v>0.49</v>
      </c>
      <c r="L142" s="1">
        <v>8.07</v>
      </c>
      <c r="M142" s="1">
        <v>37.549999999999997</v>
      </c>
      <c r="N142" s="1">
        <v>6.2</v>
      </c>
      <c r="O142" s="1">
        <v>0.52</v>
      </c>
    </row>
    <row r="143" spans="1:15" x14ac:dyDescent="0.25">
      <c r="A143" s="12" t="s">
        <v>29</v>
      </c>
      <c r="B143" s="26"/>
      <c r="C143" s="103">
        <v>250</v>
      </c>
      <c r="D143" s="1">
        <f>SUM(D141:D142)</f>
        <v>9.98</v>
      </c>
      <c r="E143" s="1">
        <f t="shared" ref="E143:O143" si="21">SUM(E141:E142)</f>
        <v>11</v>
      </c>
      <c r="F143" s="1">
        <f t="shared" si="21"/>
        <v>44.6</v>
      </c>
      <c r="G143" s="1">
        <f t="shared" si="21"/>
        <v>281</v>
      </c>
      <c r="H143" s="1">
        <f t="shared" si="21"/>
        <v>0.14000000000000001</v>
      </c>
      <c r="I143" s="1">
        <f t="shared" si="21"/>
        <v>2.6</v>
      </c>
      <c r="J143" s="1">
        <f t="shared" si="21"/>
        <v>46.65</v>
      </c>
      <c r="K143" s="1">
        <f t="shared" si="21"/>
        <v>0.69</v>
      </c>
      <c r="L143" s="1">
        <f t="shared" si="21"/>
        <v>248.07</v>
      </c>
      <c r="M143" s="1">
        <f t="shared" si="21"/>
        <v>55.55</v>
      </c>
      <c r="N143" s="1">
        <f t="shared" si="21"/>
        <v>34.200000000000003</v>
      </c>
      <c r="O143" s="1">
        <f t="shared" si="21"/>
        <v>0.72</v>
      </c>
    </row>
    <row r="144" spans="1:15" x14ac:dyDescent="0.25">
      <c r="A144" s="86"/>
      <c r="B144" s="87"/>
      <c r="C144" s="104"/>
      <c r="D144" s="91"/>
      <c r="E144" s="91"/>
      <c r="F144" s="91"/>
      <c r="G144" s="28">
        <f>G143/1800</f>
        <v>0.15611111111111112</v>
      </c>
      <c r="H144" s="91"/>
      <c r="I144" s="91"/>
      <c r="J144" s="91"/>
      <c r="K144" s="91"/>
      <c r="L144" s="91"/>
      <c r="M144" s="91"/>
      <c r="N144" s="91"/>
      <c r="O144" s="92"/>
    </row>
    <row r="145" spans="1:15" x14ac:dyDescent="0.25">
      <c r="A145" s="121" t="s">
        <v>30</v>
      </c>
      <c r="B145" s="122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3"/>
    </row>
    <row r="146" spans="1:15" x14ac:dyDescent="0.25">
      <c r="A146" s="1">
        <v>279</v>
      </c>
      <c r="B146" s="58" t="s">
        <v>61</v>
      </c>
      <c r="C146" s="110" t="s">
        <v>82</v>
      </c>
      <c r="D146" s="46">
        <v>6.03</v>
      </c>
      <c r="E146" s="46">
        <v>7.78</v>
      </c>
      <c r="F146" s="46">
        <v>14</v>
      </c>
      <c r="G146" s="59">
        <v>155.30000000000001</v>
      </c>
      <c r="H146" s="25">
        <v>0.01</v>
      </c>
      <c r="I146" s="25">
        <v>0.8</v>
      </c>
      <c r="J146" s="25">
        <v>1.7000000000000001E-2</v>
      </c>
      <c r="K146" s="25">
        <v>0.06</v>
      </c>
      <c r="L146" s="25">
        <v>10.5</v>
      </c>
      <c r="M146" s="25">
        <v>96.8</v>
      </c>
      <c r="N146" s="25">
        <v>12.8</v>
      </c>
      <c r="O146" s="25">
        <v>0.8</v>
      </c>
    </row>
    <row r="147" spans="1:15" x14ac:dyDescent="0.25">
      <c r="A147" s="1">
        <v>321</v>
      </c>
      <c r="B147" s="3" t="s">
        <v>111</v>
      </c>
      <c r="C147" s="77">
        <v>150</v>
      </c>
      <c r="D147" s="1">
        <v>3.84</v>
      </c>
      <c r="E147" s="1">
        <v>6.24</v>
      </c>
      <c r="F147" s="1">
        <v>10.8</v>
      </c>
      <c r="G147" s="1">
        <v>129.6</v>
      </c>
      <c r="H147" s="1">
        <v>0.04</v>
      </c>
      <c r="I147" s="1">
        <v>26.4</v>
      </c>
      <c r="J147" s="1">
        <v>8.4000000000000005E-2</v>
      </c>
      <c r="K147" s="1">
        <v>2.88</v>
      </c>
      <c r="L147" s="1">
        <v>86.4</v>
      </c>
      <c r="M147" s="1">
        <v>57.6</v>
      </c>
      <c r="N147" s="1">
        <v>28.8</v>
      </c>
      <c r="O147" s="1">
        <v>1.2</v>
      </c>
    </row>
    <row r="148" spans="1:15" x14ac:dyDescent="0.25">
      <c r="A148" s="1">
        <v>376</v>
      </c>
      <c r="B148" s="21" t="s">
        <v>31</v>
      </c>
      <c r="C148" s="49">
        <v>200</v>
      </c>
      <c r="D148" s="23">
        <v>0.1</v>
      </c>
      <c r="E148" s="23">
        <v>0</v>
      </c>
      <c r="F148" s="23">
        <v>15</v>
      </c>
      <c r="G148" s="24">
        <v>60</v>
      </c>
      <c r="H148" s="25">
        <v>0</v>
      </c>
      <c r="I148" s="25">
        <v>0</v>
      </c>
      <c r="J148" s="25">
        <v>0</v>
      </c>
      <c r="K148" s="25">
        <v>0</v>
      </c>
      <c r="L148" s="25">
        <v>16.32</v>
      </c>
      <c r="M148" s="25">
        <v>10</v>
      </c>
      <c r="N148" s="25">
        <v>1</v>
      </c>
      <c r="O148" s="25">
        <v>0.3</v>
      </c>
    </row>
    <row r="149" spans="1:15" x14ac:dyDescent="0.25">
      <c r="A149" s="1"/>
      <c r="B149" s="3" t="s">
        <v>23</v>
      </c>
      <c r="C149" s="111">
        <v>3.3333333333333333E-2</v>
      </c>
      <c r="D149" s="1">
        <v>4.4000000000000004</v>
      </c>
      <c r="E149" s="1">
        <v>1.8</v>
      </c>
      <c r="F149" s="1">
        <v>38</v>
      </c>
      <c r="G149" s="1">
        <v>150</v>
      </c>
      <c r="H149" s="1"/>
      <c r="I149" s="1"/>
      <c r="J149" s="1"/>
      <c r="K149" s="1"/>
      <c r="L149" s="1">
        <v>16.920000000000002</v>
      </c>
      <c r="M149" s="1">
        <v>35.92</v>
      </c>
      <c r="N149" s="1">
        <v>6.58</v>
      </c>
      <c r="O149" s="1">
        <v>0.48</v>
      </c>
    </row>
    <row r="150" spans="1:15" x14ac:dyDescent="0.25">
      <c r="A150" s="12" t="s">
        <v>32</v>
      </c>
      <c r="B150" s="26"/>
      <c r="C150" s="103">
        <v>480</v>
      </c>
      <c r="D150" s="31">
        <f>SUM(D146:D149)</f>
        <v>14.370000000000001</v>
      </c>
      <c r="E150" s="31">
        <f t="shared" ref="E150:O150" si="22">SUM(E146:E149)</f>
        <v>15.82</v>
      </c>
      <c r="F150" s="31">
        <f t="shared" si="22"/>
        <v>77.8</v>
      </c>
      <c r="G150" s="31">
        <f t="shared" si="22"/>
        <v>494.9</v>
      </c>
      <c r="H150" s="31">
        <f t="shared" si="22"/>
        <v>0.05</v>
      </c>
      <c r="I150" s="31">
        <f t="shared" si="22"/>
        <v>27.2</v>
      </c>
      <c r="J150" s="31">
        <f t="shared" si="22"/>
        <v>0.10100000000000001</v>
      </c>
      <c r="K150" s="31">
        <f t="shared" si="22"/>
        <v>2.94</v>
      </c>
      <c r="L150" s="31">
        <f t="shared" si="22"/>
        <v>130.13999999999999</v>
      </c>
      <c r="M150" s="31">
        <f t="shared" si="22"/>
        <v>200.32</v>
      </c>
      <c r="N150" s="31">
        <f t="shared" si="22"/>
        <v>49.18</v>
      </c>
      <c r="O150" s="31">
        <f t="shared" si="22"/>
        <v>2.78</v>
      </c>
    </row>
    <row r="151" spans="1:15" x14ac:dyDescent="0.25">
      <c r="A151" s="86"/>
      <c r="B151" s="87"/>
      <c r="C151" s="105"/>
      <c r="D151" s="1"/>
      <c r="E151" s="1"/>
      <c r="F151" s="1"/>
      <c r="G151" s="28">
        <f>G150/1800</f>
        <v>0.27494444444444444</v>
      </c>
      <c r="H151" s="1"/>
      <c r="I151" s="1"/>
      <c r="J151" s="1"/>
      <c r="K151" s="1"/>
      <c r="L151" s="1"/>
      <c r="M151" s="1"/>
      <c r="N151" s="1"/>
      <c r="O151" s="1"/>
    </row>
    <row r="152" spans="1:15" x14ac:dyDescent="0.25">
      <c r="A152" s="124" t="s">
        <v>33</v>
      </c>
      <c r="B152" s="124"/>
      <c r="C152" s="109">
        <f>C150+C143+C138+C129+C125</f>
        <v>1990</v>
      </c>
      <c r="D152" s="52">
        <f t="shared" ref="D152:O152" si="23">D150+D143+D138+D129+D125</f>
        <v>53.730000000000004</v>
      </c>
      <c r="E152" s="52">
        <f t="shared" si="23"/>
        <v>56.82</v>
      </c>
      <c r="F152" s="52">
        <f t="shared" si="23"/>
        <v>304.13</v>
      </c>
      <c r="G152" s="52">
        <f t="shared" si="23"/>
        <v>1871.76</v>
      </c>
      <c r="H152" s="52">
        <f t="shared" si="23"/>
        <v>0.77500000000000002</v>
      </c>
      <c r="I152" s="52">
        <f t="shared" si="23"/>
        <v>108.45</v>
      </c>
      <c r="J152" s="52">
        <f t="shared" si="23"/>
        <v>160.03100000000001</v>
      </c>
      <c r="K152" s="52">
        <f t="shared" si="23"/>
        <v>12.15</v>
      </c>
      <c r="L152" s="52">
        <f t="shared" si="23"/>
        <v>641.76</v>
      </c>
      <c r="M152" s="52">
        <f t="shared" si="23"/>
        <v>1344.4399999999998</v>
      </c>
      <c r="N152" s="52">
        <f t="shared" si="23"/>
        <v>237.11999999999998</v>
      </c>
      <c r="O152" s="52">
        <f t="shared" si="23"/>
        <v>10.92</v>
      </c>
    </row>
    <row r="153" spans="1:15" x14ac:dyDescent="0.25">
      <c r="G153" s="28">
        <f>G152/1800</f>
        <v>1.0398666666666667</v>
      </c>
    </row>
    <row r="154" spans="1:15" x14ac:dyDescent="0.25">
      <c r="A154" s="129" t="s">
        <v>62</v>
      </c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</row>
    <row r="155" spans="1:15" ht="38.25" customHeight="1" x14ac:dyDescent="0.25">
      <c r="A155" s="82" t="s">
        <v>124</v>
      </c>
      <c r="B155" s="6" t="s">
        <v>0</v>
      </c>
      <c r="C155" s="53" t="s">
        <v>1</v>
      </c>
      <c r="D155" s="130" t="s">
        <v>2</v>
      </c>
      <c r="E155" s="131"/>
      <c r="F155" s="132"/>
      <c r="G155" s="133" t="s">
        <v>3</v>
      </c>
      <c r="H155" s="130" t="s">
        <v>4</v>
      </c>
      <c r="I155" s="131"/>
      <c r="J155" s="131"/>
      <c r="K155" s="132"/>
      <c r="L155" s="130" t="s">
        <v>5</v>
      </c>
      <c r="M155" s="131"/>
      <c r="N155" s="131"/>
      <c r="O155" s="132"/>
    </row>
    <row r="156" spans="1:15" x14ac:dyDescent="0.25">
      <c r="A156" s="125">
        <v>1</v>
      </c>
      <c r="B156" s="125">
        <v>2</v>
      </c>
      <c r="C156" s="127">
        <v>3</v>
      </c>
      <c r="D156" s="1" t="s">
        <v>6</v>
      </c>
      <c r="E156" s="1" t="s">
        <v>7</v>
      </c>
      <c r="F156" s="1" t="s">
        <v>8</v>
      </c>
      <c r="G156" s="134"/>
      <c r="H156" s="1" t="s">
        <v>9</v>
      </c>
      <c r="I156" s="1" t="s">
        <v>10</v>
      </c>
      <c r="J156" s="1" t="s">
        <v>11</v>
      </c>
      <c r="K156" s="1" t="s">
        <v>12</v>
      </c>
      <c r="L156" s="1" t="s">
        <v>13</v>
      </c>
      <c r="M156" s="1" t="s">
        <v>14</v>
      </c>
      <c r="N156" s="1" t="s">
        <v>15</v>
      </c>
      <c r="O156" s="1" t="s">
        <v>16</v>
      </c>
    </row>
    <row r="157" spans="1:15" x14ac:dyDescent="0.25">
      <c r="A157" s="126"/>
      <c r="B157" s="126"/>
      <c r="C157" s="128"/>
      <c r="D157" s="1">
        <v>4</v>
      </c>
      <c r="E157" s="1">
        <v>5</v>
      </c>
      <c r="F157" s="1">
        <v>6</v>
      </c>
      <c r="G157" s="1">
        <v>7</v>
      </c>
      <c r="H157" s="1">
        <v>8</v>
      </c>
      <c r="I157" s="1">
        <v>9</v>
      </c>
      <c r="J157" s="1">
        <v>10</v>
      </c>
      <c r="K157" s="1">
        <v>11</v>
      </c>
      <c r="L157" s="1">
        <v>12</v>
      </c>
      <c r="M157" s="1">
        <v>13</v>
      </c>
      <c r="N157" s="1">
        <v>14</v>
      </c>
      <c r="O157" s="1">
        <v>15</v>
      </c>
    </row>
    <row r="158" spans="1:15" x14ac:dyDescent="0.25">
      <c r="A158" s="136" t="s">
        <v>17</v>
      </c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8"/>
    </row>
    <row r="159" spans="1:15" x14ac:dyDescent="0.25">
      <c r="A159" s="1">
        <v>173</v>
      </c>
      <c r="B159" s="7" t="s">
        <v>41</v>
      </c>
      <c r="C159" s="53">
        <v>200</v>
      </c>
      <c r="D159" s="1">
        <v>3.82</v>
      </c>
      <c r="E159" s="1">
        <v>4.51</v>
      </c>
      <c r="F159" s="1">
        <v>17.5</v>
      </c>
      <c r="G159" s="1">
        <v>125.98</v>
      </c>
      <c r="H159" s="1">
        <v>0.09</v>
      </c>
      <c r="I159" s="1">
        <v>0.98</v>
      </c>
      <c r="J159" s="1">
        <v>16.2</v>
      </c>
      <c r="K159" s="1">
        <v>0.3</v>
      </c>
      <c r="L159" s="1">
        <v>94.3</v>
      </c>
      <c r="M159" s="1">
        <v>100.92</v>
      </c>
      <c r="N159" s="1">
        <v>22.2</v>
      </c>
      <c r="O159" s="1">
        <v>0.47</v>
      </c>
    </row>
    <row r="160" spans="1:15" x14ac:dyDescent="0.25">
      <c r="A160" s="1">
        <v>376</v>
      </c>
      <c r="B160" s="21" t="s">
        <v>31</v>
      </c>
      <c r="C160" s="49">
        <v>200</v>
      </c>
      <c r="D160" s="76">
        <v>0.1</v>
      </c>
      <c r="E160" s="23">
        <v>0</v>
      </c>
      <c r="F160" s="23">
        <v>15</v>
      </c>
      <c r="G160" s="24">
        <v>60</v>
      </c>
      <c r="H160" s="25">
        <v>0</v>
      </c>
      <c r="I160" s="25">
        <v>0</v>
      </c>
      <c r="J160" s="25">
        <v>0</v>
      </c>
      <c r="K160" s="25">
        <v>0</v>
      </c>
      <c r="L160" s="25">
        <v>16.32</v>
      </c>
      <c r="M160" s="25">
        <v>10</v>
      </c>
      <c r="N160" s="25">
        <v>1</v>
      </c>
      <c r="O160" s="25">
        <v>0.3</v>
      </c>
    </row>
    <row r="161" spans="1:15" x14ac:dyDescent="0.25">
      <c r="A161" s="89">
        <v>15</v>
      </c>
      <c r="B161" s="21" t="s">
        <v>52</v>
      </c>
      <c r="C161" s="49">
        <v>10</v>
      </c>
      <c r="D161" s="22">
        <v>2.2999999999999998</v>
      </c>
      <c r="E161" s="22">
        <v>2.95</v>
      </c>
      <c r="F161" s="22">
        <v>0</v>
      </c>
      <c r="G161" s="42">
        <v>47</v>
      </c>
      <c r="H161" s="25"/>
      <c r="I161" s="25">
        <v>7.0000000000000007E-2</v>
      </c>
      <c r="J161" s="25">
        <v>26</v>
      </c>
      <c r="K161" s="25">
        <v>0.02</v>
      </c>
      <c r="L161" s="25">
        <v>113.32</v>
      </c>
      <c r="M161" s="25">
        <v>102</v>
      </c>
      <c r="N161" s="25">
        <v>3.5</v>
      </c>
      <c r="O161" s="25">
        <v>0.1</v>
      </c>
    </row>
    <row r="162" spans="1:15" x14ac:dyDescent="0.25">
      <c r="A162" s="89">
        <v>14</v>
      </c>
      <c r="B162" s="21" t="s">
        <v>51</v>
      </c>
      <c r="C162" s="49">
        <v>5</v>
      </c>
      <c r="D162" s="22">
        <v>0.1</v>
      </c>
      <c r="E162" s="22">
        <v>7.2</v>
      </c>
      <c r="F162" s="22">
        <v>0.13</v>
      </c>
      <c r="G162" s="42">
        <v>65.72</v>
      </c>
      <c r="H162" s="25">
        <v>0</v>
      </c>
      <c r="I162" s="25">
        <v>0</v>
      </c>
      <c r="J162" s="25">
        <v>40</v>
      </c>
      <c r="K162" s="25">
        <v>0.1</v>
      </c>
      <c r="L162" s="25">
        <v>2.4</v>
      </c>
      <c r="M162" s="25">
        <v>3</v>
      </c>
      <c r="N162" s="25">
        <v>0</v>
      </c>
      <c r="O162" s="25">
        <v>0</v>
      </c>
    </row>
    <row r="163" spans="1:15" x14ac:dyDescent="0.25">
      <c r="A163" s="20" t="s">
        <v>49</v>
      </c>
      <c r="B163" s="21" t="s">
        <v>50</v>
      </c>
      <c r="C163" s="49">
        <v>30</v>
      </c>
      <c r="D163" s="23">
        <v>3.16</v>
      </c>
      <c r="E163" s="23">
        <v>0.4</v>
      </c>
      <c r="F163" s="23">
        <v>19.32</v>
      </c>
      <c r="G163" s="24">
        <v>93.52</v>
      </c>
      <c r="H163" s="25">
        <v>0.04</v>
      </c>
      <c r="I163" s="25">
        <v>0</v>
      </c>
      <c r="J163" s="25">
        <v>0</v>
      </c>
      <c r="K163" s="25">
        <v>0.52</v>
      </c>
      <c r="L163" s="25">
        <v>9.1999999999999993</v>
      </c>
      <c r="M163" s="25">
        <v>34.799999999999997</v>
      </c>
      <c r="N163" s="25">
        <v>13.2</v>
      </c>
      <c r="O163" s="25">
        <v>0.44</v>
      </c>
    </row>
    <row r="164" spans="1:15" x14ac:dyDescent="0.25">
      <c r="A164" s="60" t="s">
        <v>19</v>
      </c>
      <c r="B164" s="61"/>
      <c r="C164" s="112">
        <v>445</v>
      </c>
      <c r="D164" s="1">
        <f t="shared" ref="D164:O164" si="24">SUM(D159:D163)</f>
        <v>9.48</v>
      </c>
      <c r="E164" s="1">
        <f t="shared" si="24"/>
        <v>15.06</v>
      </c>
      <c r="F164" s="1">
        <f t="shared" si="24"/>
        <v>51.95</v>
      </c>
      <c r="G164" s="1">
        <f t="shared" si="24"/>
        <v>392.22</v>
      </c>
      <c r="H164" s="1">
        <f t="shared" si="24"/>
        <v>0.13</v>
      </c>
      <c r="I164" s="1">
        <f t="shared" si="24"/>
        <v>1.05</v>
      </c>
      <c r="J164" s="1">
        <f t="shared" si="24"/>
        <v>82.2</v>
      </c>
      <c r="K164" s="1">
        <f t="shared" si="24"/>
        <v>0.94000000000000006</v>
      </c>
      <c r="L164" s="1">
        <f t="shared" si="24"/>
        <v>235.54</v>
      </c>
      <c r="M164" s="1">
        <f t="shared" si="24"/>
        <v>250.72000000000003</v>
      </c>
      <c r="N164" s="1">
        <f t="shared" si="24"/>
        <v>39.9</v>
      </c>
      <c r="O164" s="1">
        <f t="shared" si="24"/>
        <v>1.31</v>
      </c>
    </row>
    <row r="165" spans="1:15" x14ac:dyDescent="0.25">
      <c r="A165" s="95"/>
      <c r="B165" s="96"/>
      <c r="C165" s="113"/>
      <c r="D165" s="91"/>
      <c r="E165" s="91"/>
      <c r="F165" s="91"/>
      <c r="G165" s="28">
        <f>G164/1800</f>
        <v>0.21790000000000001</v>
      </c>
      <c r="H165" s="91"/>
      <c r="I165" s="91"/>
      <c r="J165" s="91"/>
      <c r="K165" s="91"/>
      <c r="L165" s="91"/>
      <c r="M165" s="91"/>
      <c r="N165" s="91"/>
      <c r="O165" s="92"/>
    </row>
    <row r="166" spans="1:15" x14ac:dyDescent="0.25">
      <c r="A166" s="121" t="s">
        <v>25</v>
      </c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3"/>
    </row>
    <row r="167" spans="1:15" x14ac:dyDescent="0.25">
      <c r="A167" s="19" t="s">
        <v>49</v>
      </c>
      <c r="B167" s="81" t="s">
        <v>108</v>
      </c>
      <c r="C167" s="110">
        <v>100</v>
      </c>
      <c r="D167" s="100">
        <v>0.8</v>
      </c>
      <c r="E167" s="100">
        <v>0.2</v>
      </c>
      <c r="F167" s="100">
        <v>7.5</v>
      </c>
      <c r="G167" s="99">
        <v>38</v>
      </c>
      <c r="H167" s="25">
        <v>4</v>
      </c>
      <c r="I167" s="25">
        <v>0</v>
      </c>
      <c r="J167" s="25">
        <v>1.1000000000000001</v>
      </c>
      <c r="K167" s="25">
        <v>0</v>
      </c>
      <c r="L167" s="25">
        <v>3.5</v>
      </c>
      <c r="M167" s="25">
        <v>0</v>
      </c>
      <c r="N167" s="25">
        <v>2.8</v>
      </c>
      <c r="O167" s="25">
        <v>0.28000000000000003</v>
      </c>
    </row>
    <row r="168" spans="1:15" x14ac:dyDescent="0.25">
      <c r="A168" s="97" t="s">
        <v>26</v>
      </c>
      <c r="B168" s="26"/>
      <c r="C168" s="103">
        <v>100</v>
      </c>
      <c r="D168" s="31">
        <f t="shared" ref="D168:O168" si="25">SUM(D167:D167)</f>
        <v>0.8</v>
      </c>
      <c r="E168" s="31">
        <f t="shared" si="25"/>
        <v>0.2</v>
      </c>
      <c r="F168" s="31">
        <f t="shared" si="25"/>
        <v>7.5</v>
      </c>
      <c r="G168" s="31">
        <f t="shared" si="25"/>
        <v>38</v>
      </c>
      <c r="H168" s="31">
        <f t="shared" si="25"/>
        <v>4</v>
      </c>
      <c r="I168" s="31">
        <f t="shared" si="25"/>
        <v>0</v>
      </c>
      <c r="J168" s="31">
        <f t="shared" si="25"/>
        <v>1.1000000000000001</v>
      </c>
      <c r="K168" s="31">
        <f t="shared" si="25"/>
        <v>0</v>
      </c>
      <c r="L168" s="31">
        <f t="shared" si="25"/>
        <v>3.5</v>
      </c>
      <c r="M168" s="31">
        <f t="shared" si="25"/>
        <v>0</v>
      </c>
      <c r="N168" s="31">
        <f t="shared" si="25"/>
        <v>2.8</v>
      </c>
      <c r="O168" s="31">
        <f t="shared" si="25"/>
        <v>0.28000000000000003</v>
      </c>
    </row>
    <row r="169" spans="1:15" x14ac:dyDescent="0.25">
      <c r="A169" s="97"/>
      <c r="B169" s="26"/>
      <c r="C169" s="104"/>
      <c r="D169" s="91"/>
      <c r="E169" s="91"/>
      <c r="F169" s="91"/>
      <c r="G169" s="28">
        <f>G168/1800</f>
        <v>2.1111111111111112E-2</v>
      </c>
      <c r="H169" s="91"/>
      <c r="I169" s="91"/>
      <c r="J169" s="91"/>
      <c r="K169" s="91"/>
      <c r="L169" s="91"/>
      <c r="M169" s="91"/>
      <c r="N169" s="91"/>
      <c r="O169" s="92"/>
    </row>
    <row r="170" spans="1:15" x14ac:dyDescent="0.25">
      <c r="A170" s="136" t="s">
        <v>20</v>
      </c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8"/>
    </row>
    <row r="171" spans="1:15" x14ac:dyDescent="0.25">
      <c r="A171" s="1"/>
      <c r="B171" s="4"/>
      <c r="C171" s="77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x14ac:dyDescent="0.25">
      <c r="A172" s="1">
        <v>55</v>
      </c>
      <c r="B172" s="58" t="s">
        <v>119</v>
      </c>
      <c r="C172" s="110" t="s">
        <v>112</v>
      </c>
      <c r="D172" s="46">
        <v>1.8</v>
      </c>
      <c r="E172" s="46">
        <v>2.88</v>
      </c>
      <c r="F172" s="46">
        <v>13.54</v>
      </c>
      <c r="G172" s="59">
        <v>87.08</v>
      </c>
      <c r="H172" s="25">
        <v>0.13</v>
      </c>
      <c r="I172" s="25">
        <v>6.68</v>
      </c>
      <c r="J172" s="25"/>
      <c r="K172" s="25">
        <v>0.71</v>
      </c>
      <c r="L172" s="25">
        <v>36.47</v>
      </c>
      <c r="M172" s="25">
        <v>102.08</v>
      </c>
      <c r="N172" s="25">
        <v>19.54</v>
      </c>
      <c r="O172" s="25">
        <v>1.1100000000000001</v>
      </c>
    </row>
    <row r="173" spans="1:15" ht="25.5" x14ac:dyDescent="0.25">
      <c r="A173" s="1">
        <v>274</v>
      </c>
      <c r="B173" s="51" t="s">
        <v>131</v>
      </c>
      <c r="C173" s="101" t="s">
        <v>82</v>
      </c>
      <c r="D173" s="100">
        <v>7.55</v>
      </c>
      <c r="E173" s="100">
        <v>8.48</v>
      </c>
      <c r="F173" s="100">
        <v>7.17</v>
      </c>
      <c r="G173" s="100">
        <v>137.9</v>
      </c>
      <c r="H173" s="25">
        <v>0.11</v>
      </c>
      <c r="I173" s="25">
        <v>53.5</v>
      </c>
      <c r="J173" s="25">
        <v>345.6</v>
      </c>
      <c r="K173" s="25">
        <v>3.9</v>
      </c>
      <c r="L173" s="25">
        <v>10.19</v>
      </c>
      <c r="M173" s="25">
        <v>144</v>
      </c>
      <c r="N173" s="25">
        <v>9.9499999999999993</v>
      </c>
      <c r="O173" s="25">
        <v>3.05</v>
      </c>
    </row>
    <row r="174" spans="1:15" x14ac:dyDescent="0.25">
      <c r="A174" s="1">
        <v>309</v>
      </c>
      <c r="B174" s="25" t="s">
        <v>65</v>
      </c>
      <c r="C174" s="49">
        <v>130</v>
      </c>
      <c r="D174" s="64">
        <v>5.22</v>
      </c>
      <c r="E174" s="64">
        <v>2.79</v>
      </c>
      <c r="F174" s="64">
        <v>22.11</v>
      </c>
      <c r="G174" s="65">
        <v>174.3</v>
      </c>
      <c r="H174" s="25">
        <v>0.16</v>
      </c>
      <c r="I174" s="25">
        <v>0.8</v>
      </c>
      <c r="J174" s="25">
        <v>106.5</v>
      </c>
      <c r="K174" s="25">
        <v>1.36</v>
      </c>
      <c r="L174" s="25">
        <v>250</v>
      </c>
      <c r="M174" s="25">
        <v>209.7</v>
      </c>
      <c r="N174" s="25">
        <v>37.200000000000003</v>
      </c>
      <c r="O174" s="25">
        <v>4.91</v>
      </c>
    </row>
    <row r="175" spans="1:15" x14ac:dyDescent="0.25">
      <c r="A175" s="1">
        <v>349</v>
      </c>
      <c r="B175" s="29" t="s">
        <v>42</v>
      </c>
      <c r="C175" s="101">
        <v>200</v>
      </c>
      <c r="D175" s="100">
        <v>0.48</v>
      </c>
      <c r="E175" s="100"/>
      <c r="F175" s="100">
        <v>29.6</v>
      </c>
      <c r="G175" s="100">
        <v>116</v>
      </c>
      <c r="H175" s="25">
        <v>0.01</v>
      </c>
      <c r="I175" s="25">
        <v>0.22</v>
      </c>
      <c r="J175" s="25"/>
      <c r="K175" s="25">
        <v>0.16</v>
      </c>
      <c r="L175" s="25">
        <v>18.71</v>
      </c>
      <c r="M175" s="25">
        <v>571.85</v>
      </c>
      <c r="N175" s="25">
        <v>6.63</v>
      </c>
      <c r="O175" s="25">
        <v>0.48</v>
      </c>
    </row>
    <row r="176" spans="1:15" x14ac:dyDescent="0.25">
      <c r="A176" s="1" t="s">
        <v>49</v>
      </c>
      <c r="B176" s="25" t="s">
        <v>22</v>
      </c>
      <c r="C176" s="49">
        <v>20</v>
      </c>
      <c r="D176" s="38">
        <v>1.98</v>
      </c>
      <c r="E176" s="39">
        <v>0.36</v>
      </c>
      <c r="F176" s="40">
        <v>10.02</v>
      </c>
      <c r="G176" s="40">
        <v>52.02</v>
      </c>
      <c r="H176" s="22">
        <v>0.05</v>
      </c>
      <c r="I176" s="22">
        <v>0</v>
      </c>
      <c r="J176" s="22">
        <v>0</v>
      </c>
      <c r="K176" s="22">
        <v>0.42</v>
      </c>
      <c r="L176" s="22">
        <v>15.819999999999999</v>
      </c>
      <c r="M176" s="22">
        <v>54.4</v>
      </c>
      <c r="N176" s="22">
        <v>14.1</v>
      </c>
      <c r="O176" s="22">
        <v>1.17</v>
      </c>
    </row>
    <row r="177" spans="1:15" x14ac:dyDescent="0.25">
      <c r="A177" s="1" t="s">
        <v>49</v>
      </c>
      <c r="B177" s="25" t="s">
        <v>23</v>
      </c>
      <c r="C177" s="49">
        <v>30</v>
      </c>
      <c r="D177" s="38">
        <v>2.37</v>
      </c>
      <c r="E177" s="39">
        <v>0.3</v>
      </c>
      <c r="F177" s="40">
        <v>14.76</v>
      </c>
      <c r="G177" s="40">
        <v>70.5</v>
      </c>
      <c r="H177" s="22">
        <v>0.06</v>
      </c>
      <c r="I177" s="22">
        <v>0</v>
      </c>
      <c r="J177" s="22">
        <v>0</v>
      </c>
      <c r="K177" s="22">
        <v>0</v>
      </c>
      <c r="L177" s="22">
        <v>12.22</v>
      </c>
      <c r="M177" s="22">
        <v>0</v>
      </c>
      <c r="N177" s="22">
        <v>0</v>
      </c>
      <c r="O177" s="22">
        <v>0.56999999999999995</v>
      </c>
    </row>
    <row r="178" spans="1:15" x14ac:dyDescent="0.25">
      <c r="A178" s="60" t="s">
        <v>24</v>
      </c>
      <c r="B178" s="61"/>
      <c r="C178" s="112">
        <v>685</v>
      </c>
      <c r="D178" s="1">
        <f t="shared" ref="D178:O178" si="26">SUM(D171:D177)</f>
        <v>19.400000000000002</v>
      </c>
      <c r="E178" s="1">
        <f t="shared" si="26"/>
        <v>14.809999999999999</v>
      </c>
      <c r="F178" s="1">
        <f t="shared" si="26"/>
        <v>97.2</v>
      </c>
      <c r="G178" s="1">
        <f t="shared" si="26"/>
        <v>637.79999999999995</v>
      </c>
      <c r="H178" s="1">
        <f t="shared" si="26"/>
        <v>0.52</v>
      </c>
      <c r="I178" s="1">
        <f t="shared" si="26"/>
        <v>61.199999999999996</v>
      </c>
      <c r="J178" s="1">
        <f t="shared" si="26"/>
        <v>452.1</v>
      </c>
      <c r="K178" s="1">
        <f t="shared" si="26"/>
        <v>6.55</v>
      </c>
      <c r="L178" s="1">
        <f t="shared" si="26"/>
        <v>343.40999999999997</v>
      </c>
      <c r="M178" s="1">
        <f t="shared" si="26"/>
        <v>1082.0300000000002</v>
      </c>
      <c r="N178" s="1">
        <f t="shared" si="26"/>
        <v>87.419999999999987</v>
      </c>
      <c r="O178" s="1">
        <f t="shared" si="26"/>
        <v>11.290000000000001</v>
      </c>
    </row>
    <row r="179" spans="1:15" x14ac:dyDescent="0.25">
      <c r="A179" s="95"/>
      <c r="B179" s="96"/>
      <c r="C179" s="113"/>
      <c r="D179" s="91"/>
      <c r="E179" s="91"/>
      <c r="F179" s="91"/>
      <c r="G179" s="28">
        <f>G178/1800</f>
        <v>0.35433333333333333</v>
      </c>
      <c r="H179" s="91"/>
      <c r="I179" s="91"/>
      <c r="J179" s="91"/>
      <c r="K179" s="91"/>
      <c r="L179" s="91"/>
      <c r="M179" s="91"/>
      <c r="N179" s="91"/>
      <c r="O179" s="92"/>
    </row>
    <row r="180" spans="1:15" x14ac:dyDescent="0.25">
      <c r="A180" s="136" t="s">
        <v>27</v>
      </c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8"/>
    </row>
    <row r="181" spans="1:15" x14ac:dyDescent="0.25">
      <c r="A181" s="1" t="s">
        <v>49</v>
      </c>
      <c r="B181" s="29" t="s">
        <v>135</v>
      </c>
      <c r="C181" s="101">
        <v>200</v>
      </c>
      <c r="D181" s="47">
        <v>5.8</v>
      </c>
      <c r="E181" s="47">
        <v>5</v>
      </c>
      <c r="F181" s="47">
        <v>8.4</v>
      </c>
      <c r="G181" s="43">
        <v>101.3</v>
      </c>
      <c r="H181" s="100">
        <v>0.02</v>
      </c>
      <c r="I181" s="46">
        <v>0.3</v>
      </c>
      <c r="J181" s="46">
        <v>0</v>
      </c>
      <c r="K181" s="46">
        <v>0</v>
      </c>
      <c r="L181" s="46">
        <v>124</v>
      </c>
      <c r="M181" s="46">
        <v>0</v>
      </c>
      <c r="N181" s="46">
        <v>0</v>
      </c>
      <c r="O181" s="46">
        <v>0</v>
      </c>
    </row>
    <row r="182" spans="1:15" x14ac:dyDescent="0.25">
      <c r="A182" s="1" t="s">
        <v>49</v>
      </c>
      <c r="B182" s="62" t="s">
        <v>64</v>
      </c>
      <c r="C182" s="101">
        <v>50</v>
      </c>
      <c r="D182" s="47">
        <v>2.1</v>
      </c>
      <c r="E182" s="47">
        <v>2.6</v>
      </c>
      <c r="F182" s="47">
        <v>18.7</v>
      </c>
      <c r="G182" s="47">
        <v>170.4</v>
      </c>
      <c r="H182" s="100">
        <v>0.03</v>
      </c>
      <c r="I182" s="46">
        <v>0</v>
      </c>
      <c r="J182" s="46">
        <v>4.0999999999999996</v>
      </c>
      <c r="K182" s="46">
        <v>0</v>
      </c>
      <c r="L182" s="46">
        <v>12.08</v>
      </c>
      <c r="M182" s="46">
        <v>37.5</v>
      </c>
      <c r="N182" s="46">
        <v>8.33</v>
      </c>
      <c r="O182" s="63">
        <v>0</v>
      </c>
    </row>
    <row r="183" spans="1:15" x14ac:dyDescent="0.25">
      <c r="A183" s="60" t="s">
        <v>29</v>
      </c>
      <c r="B183" s="61"/>
      <c r="C183" s="112">
        <v>250</v>
      </c>
      <c r="D183" s="1">
        <f>SUM(D181:D182)</f>
        <v>7.9</v>
      </c>
      <c r="E183" s="1">
        <f t="shared" ref="E183:O183" si="27">SUM(E181:E182)</f>
        <v>7.6</v>
      </c>
      <c r="F183" s="1">
        <f t="shared" si="27"/>
        <v>27.1</v>
      </c>
      <c r="G183" s="1">
        <f t="shared" si="27"/>
        <v>271.7</v>
      </c>
      <c r="H183" s="1">
        <f t="shared" si="27"/>
        <v>0.05</v>
      </c>
      <c r="I183" s="1">
        <f t="shared" si="27"/>
        <v>0.3</v>
      </c>
      <c r="J183" s="1">
        <f t="shared" si="27"/>
        <v>4.0999999999999996</v>
      </c>
      <c r="K183" s="1">
        <f t="shared" si="27"/>
        <v>0</v>
      </c>
      <c r="L183" s="1">
        <f t="shared" si="27"/>
        <v>136.08000000000001</v>
      </c>
      <c r="M183" s="1">
        <f t="shared" si="27"/>
        <v>37.5</v>
      </c>
      <c r="N183" s="1">
        <f t="shared" si="27"/>
        <v>8.33</v>
      </c>
      <c r="O183" s="1">
        <f t="shared" si="27"/>
        <v>0</v>
      </c>
    </row>
    <row r="184" spans="1:15" x14ac:dyDescent="0.25">
      <c r="A184" s="95"/>
      <c r="B184" s="96"/>
      <c r="C184" s="113"/>
      <c r="D184" s="91"/>
      <c r="E184" s="91"/>
      <c r="F184" s="91"/>
      <c r="G184" s="28">
        <f>G183/1800</f>
        <v>0.15094444444444444</v>
      </c>
      <c r="H184" s="91"/>
      <c r="I184" s="91"/>
      <c r="J184" s="91"/>
      <c r="K184" s="91"/>
      <c r="L184" s="91"/>
      <c r="M184" s="91"/>
      <c r="N184" s="91"/>
      <c r="O184" s="92"/>
    </row>
    <row r="185" spans="1:15" x14ac:dyDescent="0.25">
      <c r="A185" s="136" t="s">
        <v>30</v>
      </c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8"/>
    </row>
    <row r="186" spans="1:15" x14ac:dyDescent="0.25">
      <c r="A186" s="1">
        <v>219</v>
      </c>
      <c r="B186" s="4" t="s">
        <v>63</v>
      </c>
      <c r="C186" s="114" t="s">
        <v>120</v>
      </c>
      <c r="D186" s="1">
        <v>25.87</v>
      </c>
      <c r="E186" s="1">
        <v>27.34</v>
      </c>
      <c r="F186" s="1">
        <v>22.74</v>
      </c>
      <c r="G186" s="1">
        <v>425.67</v>
      </c>
      <c r="H186" s="1">
        <v>0.36</v>
      </c>
      <c r="I186" s="1">
        <v>2.54</v>
      </c>
      <c r="J186" s="1">
        <v>46.17</v>
      </c>
      <c r="K186" s="1">
        <v>0.94</v>
      </c>
      <c r="L186" s="1">
        <v>204.58</v>
      </c>
      <c r="M186" s="1">
        <v>291.79000000000002</v>
      </c>
      <c r="N186" s="1">
        <v>40.229999999999997</v>
      </c>
      <c r="O186" s="1">
        <v>1.32</v>
      </c>
    </row>
    <row r="187" spans="1:15" x14ac:dyDescent="0.25">
      <c r="A187" s="1">
        <v>377</v>
      </c>
      <c r="B187" s="58" t="s">
        <v>55</v>
      </c>
      <c r="C187" s="101">
        <v>200</v>
      </c>
      <c r="D187" s="100">
        <v>0.2</v>
      </c>
      <c r="E187" s="100">
        <v>0.04</v>
      </c>
      <c r="F187" s="100">
        <v>10.199999999999999</v>
      </c>
      <c r="G187" s="100">
        <v>41</v>
      </c>
      <c r="H187" s="25"/>
      <c r="I187" s="25">
        <v>1.6</v>
      </c>
      <c r="J187" s="25"/>
      <c r="K187" s="25"/>
      <c r="L187" s="25">
        <v>5.3199999999999994</v>
      </c>
      <c r="M187" s="25">
        <v>7.91</v>
      </c>
      <c r="N187" s="25">
        <v>0.51</v>
      </c>
      <c r="O187" s="25">
        <v>7.0000000000000007E-2</v>
      </c>
    </row>
    <row r="188" spans="1:15" x14ac:dyDescent="0.25">
      <c r="A188" s="60" t="s">
        <v>32</v>
      </c>
      <c r="B188" s="61"/>
      <c r="C188" s="112">
        <v>380</v>
      </c>
      <c r="D188" s="1">
        <f>SUM(D186:D187)</f>
        <v>26.07</v>
      </c>
      <c r="E188" s="1">
        <f t="shared" ref="E188:O188" si="28">SUM(E186:E187)</f>
        <v>27.38</v>
      </c>
      <c r="F188" s="1">
        <f t="shared" si="28"/>
        <v>32.94</v>
      </c>
      <c r="G188" s="1">
        <f t="shared" si="28"/>
        <v>466.67</v>
      </c>
      <c r="H188" s="1">
        <f t="shared" si="28"/>
        <v>0.36</v>
      </c>
      <c r="I188" s="1">
        <f t="shared" si="28"/>
        <v>4.1400000000000006</v>
      </c>
      <c r="J188" s="1">
        <f t="shared" si="28"/>
        <v>46.17</v>
      </c>
      <c r="K188" s="1">
        <f t="shared" si="28"/>
        <v>0.94</v>
      </c>
      <c r="L188" s="1">
        <f t="shared" si="28"/>
        <v>209.9</v>
      </c>
      <c r="M188" s="1">
        <f t="shared" si="28"/>
        <v>299.70000000000005</v>
      </c>
      <c r="N188" s="1">
        <f t="shared" si="28"/>
        <v>40.739999999999995</v>
      </c>
      <c r="O188" s="1">
        <f t="shared" si="28"/>
        <v>1.3900000000000001</v>
      </c>
    </row>
    <row r="189" spans="1:15" x14ac:dyDescent="0.25">
      <c r="A189" s="95"/>
      <c r="B189" s="96"/>
      <c r="C189" s="115"/>
      <c r="D189" s="1"/>
      <c r="E189" s="1"/>
      <c r="F189" s="1"/>
      <c r="G189" s="28">
        <f>G188/1800</f>
        <v>0.25926111111111111</v>
      </c>
      <c r="H189" s="1"/>
      <c r="I189" s="1"/>
      <c r="J189" s="1"/>
      <c r="K189" s="1"/>
      <c r="L189" s="1"/>
      <c r="M189" s="1"/>
      <c r="N189" s="1"/>
      <c r="O189" s="1"/>
    </row>
    <row r="190" spans="1:15" x14ac:dyDescent="0.25">
      <c r="A190" s="124" t="s">
        <v>33</v>
      </c>
      <c r="B190" s="124"/>
      <c r="C190" s="109">
        <f>C188+C183+C178+C168+C164</f>
        <v>1860</v>
      </c>
      <c r="D190" s="52">
        <f t="shared" ref="D190:O190" si="29">D188+D183+D178+D168+D164</f>
        <v>63.650000000000006</v>
      </c>
      <c r="E190" s="52">
        <f t="shared" si="29"/>
        <v>65.05</v>
      </c>
      <c r="F190" s="52">
        <f t="shared" si="29"/>
        <v>216.69</v>
      </c>
      <c r="G190" s="52">
        <f t="shared" si="29"/>
        <v>1806.39</v>
      </c>
      <c r="H190" s="52">
        <f t="shared" si="29"/>
        <v>5.0599999999999996</v>
      </c>
      <c r="I190" s="52">
        <f t="shared" si="29"/>
        <v>66.69</v>
      </c>
      <c r="J190" s="52">
        <f t="shared" si="29"/>
        <v>585.67000000000007</v>
      </c>
      <c r="K190" s="52">
        <f t="shared" si="29"/>
        <v>8.43</v>
      </c>
      <c r="L190" s="52">
        <f t="shared" si="29"/>
        <v>928.43</v>
      </c>
      <c r="M190" s="52">
        <f t="shared" si="29"/>
        <v>1669.9500000000003</v>
      </c>
      <c r="N190" s="52">
        <f t="shared" si="29"/>
        <v>179.19</v>
      </c>
      <c r="O190" s="52">
        <f t="shared" si="29"/>
        <v>14.270000000000001</v>
      </c>
    </row>
    <row r="191" spans="1:15" x14ac:dyDescent="0.25">
      <c r="G191" s="28">
        <f>G190/1800</f>
        <v>1.0035500000000002</v>
      </c>
    </row>
    <row r="192" spans="1:15" x14ac:dyDescent="0.25">
      <c r="A192" s="129" t="s">
        <v>66</v>
      </c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</row>
    <row r="193" spans="1:15" ht="50.25" customHeight="1" x14ac:dyDescent="0.25">
      <c r="A193" s="82" t="s">
        <v>124</v>
      </c>
      <c r="B193" s="2" t="s">
        <v>0</v>
      </c>
      <c r="C193" s="53" t="s">
        <v>1</v>
      </c>
      <c r="D193" s="130" t="s">
        <v>2</v>
      </c>
      <c r="E193" s="131"/>
      <c r="F193" s="132"/>
      <c r="G193" s="133" t="s">
        <v>3</v>
      </c>
      <c r="H193" s="130" t="s">
        <v>4</v>
      </c>
      <c r="I193" s="131"/>
      <c r="J193" s="131"/>
      <c r="K193" s="132"/>
      <c r="L193" s="130" t="s">
        <v>5</v>
      </c>
      <c r="M193" s="131"/>
      <c r="N193" s="131"/>
      <c r="O193" s="132"/>
    </row>
    <row r="194" spans="1:15" ht="18" customHeight="1" x14ac:dyDescent="0.25">
      <c r="A194" s="125">
        <v>1</v>
      </c>
      <c r="B194" s="125">
        <v>2</v>
      </c>
      <c r="C194" s="127">
        <v>3</v>
      </c>
      <c r="D194" s="1" t="s">
        <v>6</v>
      </c>
      <c r="E194" s="1" t="s">
        <v>7</v>
      </c>
      <c r="F194" s="1" t="s">
        <v>8</v>
      </c>
      <c r="G194" s="134"/>
      <c r="H194" s="1" t="s">
        <v>9</v>
      </c>
      <c r="I194" s="1" t="s">
        <v>10</v>
      </c>
      <c r="J194" s="1" t="s">
        <v>11</v>
      </c>
      <c r="K194" s="1" t="s">
        <v>12</v>
      </c>
      <c r="L194" s="1" t="s">
        <v>13</v>
      </c>
      <c r="M194" s="1" t="s">
        <v>14</v>
      </c>
      <c r="N194" s="1" t="s">
        <v>15</v>
      </c>
      <c r="O194" s="1" t="s">
        <v>16</v>
      </c>
    </row>
    <row r="195" spans="1:15" ht="17.25" customHeight="1" x14ac:dyDescent="0.25">
      <c r="A195" s="126"/>
      <c r="B195" s="126"/>
      <c r="C195" s="128"/>
      <c r="D195" s="1">
        <v>4</v>
      </c>
      <c r="E195" s="1">
        <v>5</v>
      </c>
      <c r="F195" s="1">
        <v>6</v>
      </c>
      <c r="G195" s="1">
        <v>7</v>
      </c>
      <c r="H195" s="1">
        <v>8</v>
      </c>
      <c r="I195" s="1">
        <v>9</v>
      </c>
      <c r="J195" s="1">
        <v>10</v>
      </c>
      <c r="K195" s="1">
        <v>11</v>
      </c>
      <c r="L195" s="1">
        <v>12</v>
      </c>
      <c r="M195" s="1">
        <v>13</v>
      </c>
      <c r="N195" s="1">
        <v>14</v>
      </c>
      <c r="O195" s="1">
        <v>15</v>
      </c>
    </row>
    <row r="196" spans="1:15" x14ac:dyDescent="0.25">
      <c r="A196" s="121" t="s">
        <v>17</v>
      </c>
      <c r="B196" s="122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3"/>
    </row>
    <row r="197" spans="1:15" x14ac:dyDescent="0.25">
      <c r="A197" s="1">
        <v>173</v>
      </c>
      <c r="B197" s="3" t="s">
        <v>35</v>
      </c>
      <c r="C197" s="53">
        <v>200</v>
      </c>
      <c r="D197" s="1">
        <v>3.38</v>
      </c>
      <c r="E197" s="1">
        <v>1.43</v>
      </c>
      <c r="F197" s="1">
        <v>19.079999999999998</v>
      </c>
      <c r="G197" s="1">
        <v>114.62</v>
      </c>
      <c r="H197" s="1">
        <v>0.09</v>
      </c>
      <c r="I197" s="1"/>
      <c r="J197" s="1">
        <v>7.08</v>
      </c>
      <c r="K197" s="1">
        <v>0.9</v>
      </c>
      <c r="L197" s="1">
        <v>27.14</v>
      </c>
      <c r="M197" s="1">
        <v>115.9</v>
      </c>
      <c r="N197" s="1">
        <v>16.87</v>
      </c>
      <c r="O197" s="1">
        <v>0.6</v>
      </c>
    </row>
    <row r="198" spans="1:15" x14ac:dyDescent="0.25">
      <c r="A198" s="1">
        <v>379</v>
      </c>
      <c r="B198" s="21" t="s">
        <v>109</v>
      </c>
      <c r="C198" s="101">
        <v>200</v>
      </c>
      <c r="D198" s="100">
        <v>0.8</v>
      </c>
      <c r="E198" s="100"/>
      <c r="F198" s="100">
        <v>29.6</v>
      </c>
      <c r="G198" s="100">
        <v>116</v>
      </c>
      <c r="H198" s="25">
        <v>0.01</v>
      </c>
      <c r="I198" s="25">
        <v>0</v>
      </c>
      <c r="J198" s="25">
        <v>0</v>
      </c>
      <c r="K198" s="25">
        <v>0</v>
      </c>
      <c r="L198" s="25">
        <v>17</v>
      </c>
      <c r="M198" s="25">
        <v>12</v>
      </c>
      <c r="N198" s="25">
        <v>9</v>
      </c>
      <c r="O198" s="25">
        <v>0.3</v>
      </c>
    </row>
    <row r="199" spans="1:15" x14ac:dyDescent="0.25">
      <c r="A199" s="20" t="s">
        <v>49</v>
      </c>
      <c r="B199" s="21" t="s">
        <v>50</v>
      </c>
      <c r="C199" s="49">
        <v>20</v>
      </c>
      <c r="D199" s="76">
        <v>2.37</v>
      </c>
      <c r="E199" s="23">
        <v>0.3</v>
      </c>
      <c r="F199" s="23">
        <v>14.49</v>
      </c>
      <c r="G199" s="24">
        <v>70.14</v>
      </c>
      <c r="H199" s="25">
        <v>0.03</v>
      </c>
      <c r="I199" s="25">
        <v>0</v>
      </c>
      <c r="J199" s="25">
        <v>0</v>
      </c>
      <c r="K199" s="25">
        <v>0.39</v>
      </c>
      <c r="L199" s="25">
        <v>6.9</v>
      </c>
      <c r="M199" s="25">
        <v>26.1</v>
      </c>
      <c r="N199" s="25">
        <v>9.9</v>
      </c>
      <c r="O199" s="25">
        <v>0.33</v>
      </c>
    </row>
    <row r="200" spans="1:15" x14ac:dyDescent="0.25">
      <c r="A200" s="89">
        <v>15</v>
      </c>
      <c r="B200" s="21" t="s">
        <v>52</v>
      </c>
      <c r="C200" s="49">
        <v>10</v>
      </c>
      <c r="D200" s="22">
        <v>2.2999999999999998</v>
      </c>
      <c r="E200" s="22">
        <v>2.95</v>
      </c>
      <c r="F200" s="22">
        <v>0</v>
      </c>
      <c r="G200" s="42">
        <v>47</v>
      </c>
      <c r="H200" s="25"/>
      <c r="I200" s="25">
        <v>7.0000000000000007E-2</v>
      </c>
      <c r="J200" s="25">
        <v>26</v>
      </c>
      <c r="K200" s="25">
        <v>0.02</v>
      </c>
      <c r="L200" s="25">
        <v>113.32</v>
      </c>
      <c r="M200" s="25">
        <v>102</v>
      </c>
      <c r="N200" s="25">
        <v>3.5</v>
      </c>
      <c r="O200" s="25">
        <v>0.1</v>
      </c>
    </row>
    <row r="201" spans="1:15" x14ac:dyDescent="0.25">
      <c r="A201" s="89">
        <v>14</v>
      </c>
      <c r="B201" s="21" t="s">
        <v>51</v>
      </c>
      <c r="C201" s="49">
        <v>5</v>
      </c>
      <c r="D201" s="22">
        <v>0.1</v>
      </c>
      <c r="E201" s="22">
        <v>7.2</v>
      </c>
      <c r="F201" s="22">
        <v>0.13</v>
      </c>
      <c r="G201" s="42">
        <v>65.72</v>
      </c>
      <c r="H201" s="25">
        <v>0</v>
      </c>
      <c r="I201" s="25">
        <v>0</v>
      </c>
      <c r="J201" s="25">
        <v>40</v>
      </c>
      <c r="K201" s="25">
        <v>0.1</v>
      </c>
      <c r="L201" s="25">
        <v>2.4</v>
      </c>
      <c r="M201" s="25">
        <v>3</v>
      </c>
      <c r="N201" s="25">
        <v>0</v>
      </c>
      <c r="O201" s="25">
        <v>0</v>
      </c>
    </row>
    <row r="202" spans="1:15" x14ac:dyDescent="0.25">
      <c r="A202" s="12" t="s">
        <v>19</v>
      </c>
      <c r="B202" s="26"/>
      <c r="C202" s="103">
        <v>435</v>
      </c>
      <c r="D202" s="1">
        <f t="shared" ref="D202:O202" si="30">SUM(D197:D201)</f>
        <v>8.9499999999999993</v>
      </c>
      <c r="E202" s="1">
        <f t="shared" si="30"/>
        <v>11.879999999999999</v>
      </c>
      <c r="F202" s="1">
        <f t="shared" si="30"/>
        <v>63.300000000000004</v>
      </c>
      <c r="G202" s="1">
        <f t="shared" si="30"/>
        <v>413.48</v>
      </c>
      <c r="H202" s="1">
        <f t="shared" si="30"/>
        <v>0.13</v>
      </c>
      <c r="I202" s="1">
        <f t="shared" si="30"/>
        <v>7.0000000000000007E-2</v>
      </c>
      <c r="J202" s="1">
        <f t="shared" si="30"/>
        <v>73.08</v>
      </c>
      <c r="K202" s="1">
        <f t="shared" si="30"/>
        <v>1.4100000000000001</v>
      </c>
      <c r="L202" s="1">
        <f t="shared" si="30"/>
        <v>166.76</v>
      </c>
      <c r="M202" s="1">
        <f t="shared" si="30"/>
        <v>259</v>
      </c>
      <c r="N202" s="1">
        <f t="shared" si="30"/>
        <v>39.270000000000003</v>
      </c>
      <c r="O202" s="1">
        <f t="shared" si="30"/>
        <v>1.33</v>
      </c>
    </row>
    <row r="203" spans="1:15" x14ac:dyDescent="0.25">
      <c r="A203" s="86"/>
      <c r="B203" s="87"/>
      <c r="C203" s="104"/>
      <c r="D203" s="91"/>
      <c r="E203" s="91"/>
      <c r="F203" s="91"/>
      <c r="G203" s="28">
        <f>G202/1800</f>
        <v>0.22971111111111112</v>
      </c>
      <c r="H203" s="91"/>
      <c r="I203" s="91"/>
      <c r="J203" s="91"/>
      <c r="K203" s="91"/>
      <c r="L203" s="91"/>
      <c r="M203" s="91"/>
      <c r="N203" s="91"/>
      <c r="O203" s="92"/>
    </row>
    <row r="204" spans="1:15" x14ac:dyDescent="0.25">
      <c r="A204" s="121" t="s">
        <v>25</v>
      </c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3"/>
    </row>
    <row r="205" spans="1:15" x14ac:dyDescent="0.25">
      <c r="A205" s="19" t="s">
        <v>49</v>
      </c>
      <c r="B205" s="29" t="s">
        <v>113</v>
      </c>
      <c r="C205" s="101">
        <v>180</v>
      </c>
      <c r="D205" s="101">
        <v>0.36</v>
      </c>
      <c r="E205" s="101"/>
      <c r="F205" s="101">
        <v>34.020000000000003</v>
      </c>
      <c r="G205" s="101">
        <v>113.4</v>
      </c>
      <c r="H205" s="101">
        <v>1.7999999999999999E-2</v>
      </c>
      <c r="I205" s="46">
        <v>3.6</v>
      </c>
      <c r="J205" s="46">
        <v>0</v>
      </c>
      <c r="K205" s="46">
        <v>0</v>
      </c>
      <c r="L205" s="46">
        <v>12.6</v>
      </c>
      <c r="M205" s="46">
        <v>12.6</v>
      </c>
      <c r="N205" s="46">
        <v>5.4</v>
      </c>
      <c r="O205" s="46">
        <v>0</v>
      </c>
    </row>
    <row r="206" spans="1:15" x14ac:dyDescent="0.25">
      <c r="A206" s="97" t="s">
        <v>26</v>
      </c>
      <c r="B206" s="26"/>
      <c r="C206" s="103">
        <v>180</v>
      </c>
      <c r="D206" s="1">
        <f>SUM(D205)</f>
        <v>0.36</v>
      </c>
      <c r="E206" s="1">
        <f t="shared" ref="E206:O206" si="31">SUM(E205)</f>
        <v>0</v>
      </c>
      <c r="F206" s="1">
        <f t="shared" si="31"/>
        <v>34.020000000000003</v>
      </c>
      <c r="G206" s="1">
        <f t="shared" si="31"/>
        <v>113.4</v>
      </c>
      <c r="H206" s="1">
        <f t="shared" si="31"/>
        <v>1.7999999999999999E-2</v>
      </c>
      <c r="I206" s="1">
        <f t="shared" si="31"/>
        <v>3.6</v>
      </c>
      <c r="J206" s="1">
        <f t="shared" si="31"/>
        <v>0</v>
      </c>
      <c r="K206" s="1">
        <f t="shared" si="31"/>
        <v>0</v>
      </c>
      <c r="L206" s="1">
        <f t="shared" si="31"/>
        <v>12.6</v>
      </c>
      <c r="M206" s="1">
        <f t="shared" si="31"/>
        <v>12.6</v>
      </c>
      <c r="N206" s="1">
        <f t="shared" si="31"/>
        <v>5.4</v>
      </c>
      <c r="O206" s="1">
        <f t="shared" si="31"/>
        <v>0</v>
      </c>
    </row>
    <row r="207" spans="1:15" x14ac:dyDescent="0.25">
      <c r="A207" s="97"/>
      <c r="B207" s="26"/>
      <c r="C207" s="104"/>
      <c r="D207" s="91"/>
      <c r="E207" s="91"/>
      <c r="F207" s="91"/>
      <c r="G207" s="28">
        <f>G206/1800</f>
        <v>6.3E-2</v>
      </c>
      <c r="H207" s="91"/>
      <c r="I207" s="91"/>
      <c r="J207" s="91"/>
      <c r="K207" s="91"/>
      <c r="L207" s="91"/>
      <c r="M207" s="91"/>
      <c r="N207" s="91"/>
      <c r="O207" s="92"/>
    </row>
    <row r="208" spans="1:15" x14ac:dyDescent="0.25">
      <c r="A208" s="86"/>
      <c r="B208" s="87"/>
      <c r="C208" s="104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2"/>
    </row>
    <row r="209" spans="1:15" x14ac:dyDescent="0.25">
      <c r="A209" s="121" t="s">
        <v>20</v>
      </c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3"/>
    </row>
    <row r="210" spans="1:15" x14ac:dyDescent="0.25">
      <c r="A210" s="1">
        <v>139</v>
      </c>
      <c r="B210" s="3" t="s">
        <v>111</v>
      </c>
      <c r="C210" s="77">
        <v>50</v>
      </c>
      <c r="D210" s="1">
        <v>0.78</v>
      </c>
      <c r="E210" s="1">
        <v>1.64</v>
      </c>
      <c r="F210" s="1">
        <v>2.95</v>
      </c>
      <c r="G210" s="1">
        <v>30.2</v>
      </c>
      <c r="H210" s="1">
        <v>0.02</v>
      </c>
      <c r="I210" s="1">
        <v>17.850000000000001</v>
      </c>
      <c r="J210" s="1"/>
      <c r="K210" s="1">
        <v>0.33</v>
      </c>
      <c r="L210" s="1">
        <v>20.36</v>
      </c>
      <c r="M210" s="1">
        <v>15.42</v>
      </c>
      <c r="N210" s="1">
        <v>8.52</v>
      </c>
      <c r="O210" s="1">
        <v>0.28000000000000003</v>
      </c>
    </row>
    <row r="211" spans="1:15" x14ac:dyDescent="0.25">
      <c r="A211" s="1">
        <v>106</v>
      </c>
      <c r="B211" s="4" t="s">
        <v>95</v>
      </c>
      <c r="C211" s="114" t="s">
        <v>110</v>
      </c>
      <c r="D211" s="1">
        <v>8.5399999999999991</v>
      </c>
      <c r="E211" s="1">
        <v>4.04</v>
      </c>
      <c r="F211" s="1">
        <v>6.76</v>
      </c>
      <c r="G211" s="1">
        <v>157.88999999999999</v>
      </c>
      <c r="H211" s="1">
        <v>0.15</v>
      </c>
      <c r="I211" s="1">
        <v>24.01</v>
      </c>
      <c r="J211" s="1">
        <v>11.8</v>
      </c>
      <c r="K211" s="1">
        <v>1.75</v>
      </c>
      <c r="L211" s="1">
        <v>24.62</v>
      </c>
      <c r="M211" s="1">
        <v>112.87</v>
      </c>
      <c r="N211" s="1">
        <v>35.76</v>
      </c>
      <c r="O211" s="1">
        <v>1.34</v>
      </c>
    </row>
    <row r="212" spans="1:15" x14ac:dyDescent="0.25">
      <c r="A212" s="1">
        <v>294</v>
      </c>
      <c r="B212" s="4" t="s">
        <v>132</v>
      </c>
      <c r="C212" s="77">
        <v>70</v>
      </c>
      <c r="D212" s="1">
        <v>13.88</v>
      </c>
      <c r="E212" s="1">
        <v>24.66</v>
      </c>
      <c r="F212" s="1">
        <v>4.25</v>
      </c>
      <c r="G212" s="1">
        <v>83.3</v>
      </c>
      <c r="H212" s="1">
        <v>0.23</v>
      </c>
      <c r="I212" s="1">
        <v>82.95</v>
      </c>
      <c r="J212" s="1">
        <v>529</v>
      </c>
      <c r="K212" s="1">
        <v>6.12</v>
      </c>
      <c r="L212" s="1">
        <v>13.59</v>
      </c>
      <c r="M212" s="1">
        <v>228.76</v>
      </c>
      <c r="N212" s="1">
        <v>18.899999999999999</v>
      </c>
      <c r="O212" s="1">
        <v>4.82</v>
      </c>
    </row>
    <row r="213" spans="1:15" x14ac:dyDescent="0.25">
      <c r="A213" s="1">
        <v>171</v>
      </c>
      <c r="B213" s="41" t="s">
        <v>70</v>
      </c>
      <c r="C213" s="116">
        <v>130</v>
      </c>
      <c r="D213" s="46">
        <v>3.34</v>
      </c>
      <c r="E213" s="46">
        <v>5.46</v>
      </c>
      <c r="F213" s="46">
        <v>15.98</v>
      </c>
      <c r="G213" s="59">
        <v>183.64</v>
      </c>
      <c r="H213" s="25">
        <v>0.04</v>
      </c>
      <c r="I213" s="25">
        <v>0</v>
      </c>
      <c r="J213" s="25">
        <v>1.04</v>
      </c>
      <c r="K213" s="25">
        <v>0.34</v>
      </c>
      <c r="L213" s="25">
        <v>34.840000000000003</v>
      </c>
      <c r="M213" s="25">
        <v>125.32</v>
      </c>
      <c r="N213" s="25">
        <v>42.64</v>
      </c>
      <c r="O213" s="25">
        <v>0.6</v>
      </c>
    </row>
    <row r="214" spans="1:15" x14ac:dyDescent="0.25">
      <c r="A214" s="1">
        <v>342</v>
      </c>
      <c r="B214" s="29" t="s">
        <v>118</v>
      </c>
      <c r="C214" s="101">
        <v>200</v>
      </c>
      <c r="D214" s="100">
        <v>0.48</v>
      </c>
      <c r="E214" s="100"/>
      <c r="F214" s="100">
        <v>29.6</v>
      </c>
      <c r="G214" s="100">
        <v>116</v>
      </c>
      <c r="H214" s="25">
        <v>0.01</v>
      </c>
      <c r="I214" s="25">
        <v>0.22</v>
      </c>
      <c r="J214" s="25"/>
      <c r="K214" s="25">
        <v>0.16</v>
      </c>
      <c r="L214" s="25">
        <v>18.71</v>
      </c>
      <c r="M214" s="25">
        <v>571.85</v>
      </c>
      <c r="N214" s="25">
        <v>6.63</v>
      </c>
      <c r="O214" s="25">
        <v>0.48</v>
      </c>
    </row>
    <row r="215" spans="1:15" x14ac:dyDescent="0.25">
      <c r="A215" s="1" t="s">
        <v>49</v>
      </c>
      <c r="B215" s="25" t="s">
        <v>22</v>
      </c>
      <c r="C215" s="49">
        <v>20</v>
      </c>
      <c r="D215" s="38">
        <v>1.98</v>
      </c>
      <c r="E215" s="39">
        <v>0.36</v>
      </c>
      <c r="F215" s="40">
        <v>10.02</v>
      </c>
      <c r="G215" s="40">
        <v>52.02</v>
      </c>
      <c r="H215" s="22">
        <v>0.05</v>
      </c>
      <c r="I215" s="22">
        <v>0</v>
      </c>
      <c r="J215" s="22">
        <v>0</v>
      </c>
      <c r="K215" s="22">
        <v>0.42</v>
      </c>
      <c r="L215" s="22">
        <v>15.819999999999999</v>
      </c>
      <c r="M215" s="22">
        <v>54.4</v>
      </c>
      <c r="N215" s="22">
        <v>14.1</v>
      </c>
      <c r="O215" s="22">
        <v>1.17</v>
      </c>
    </row>
    <row r="216" spans="1:15" x14ac:dyDescent="0.25">
      <c r="A216" s="1" t="s">
        <v>49</v>
      </c>
      <c r="B216" s="25" t="s">
        <v>23</v>
      </c>
      <c r="C216" s="116">
        <v>30</v>
      </c>
      <c r="D216" s="38">
        <v>2.37</v>
      </c>
      <c r="E216" s="39">
        <v>0.3</v>
      </c>
      <c r="F216" s="40">
        <v>14.76</v>
      </c>
      <c r="G216" s="40">
        <v>70.5</v>
      </c>
      <c r="H216" s="22">
        <v>0.06</v>
      </c>
      <c r="I216" s="22">
        <v>0</v>
      </c>
      <c r="J216" s="22">
        <v>0</v>
      </c>
      <c r="K216" s="22">
        <v>0</v>
      </c>
      <c r="L216" s="22">
        <v>12.22</v>
      </c>
      <c r="M216" s="22">
        <v>0</v>
      </c>
      <c r="N216" s="22">
        <v>0</v>
      </c>
      <c r="O216" s="22">
        <v>0.56999999999999995</v>
      </c>
    </row>
    <row r="217" spans="1:15" x14ac:dyDescent="0.25">
      <c r="A217" s="12" t="s">
        <v>24</v>
      </c>
      <c r="B217" s="26"/>
      <c r="C217" s="103">
        <v>710</v>
      </c>
      <c r="D217" s="1">
        <f t="shared" ref="D217:O217" si="32">SUM(D210:D216)</f>
        <v>31.37</v>
      </c>
      <c r="E217" s="1">
        <f t="shared" si="32"/>
        <v>36.459999999999994</v>
      </c>
      <c r="F217" s="1">
        <f t="shared" si="32"/>
        <v>84.320000000000007</v>
      </c>
      <c r="G217" s="1">
        <f t="shared" si="32"/>
        <v>693.55</v>
      </c>
      <c r="H217" s="1">
        <f t="shared" si="32"/>
        <v>0.56000000000000005</v>
      </c>
      <c r="I217" s="1">
        <f t="shared" si="32"/>
        <v>125.03</v>
      </c>
      <c r="J217" s="1">
        <f t="shared" si="32"/>
        <v>541.83999999999992</v>
      </c>
      <c r="K217" s="1">
        <f t="shared" si="32"/>
        <v>9.1199999999999992</v>
      </c>
      <c r="L217" s="1">
        <f t="shared" si="32"/>
        <v>140.16</v>
      </c>
      <c r="M217" s="1">
        <f t="shared" si="32"/>
        <v>1108.6200000000001</v>
      </c>
      <c r="N217" s="1">
        <f t="shared" si="32"/>
        <v>126.54999999999998</v>
      </c>
      <c r="O217" s="1">
        <f t="shared" si="32"/>
        <v>9.26</v>
      </c>
    </row>
    <row r="218" spans="1:15" x14ac:dyDescent="0.25">
      <c r="A218" s="94"/>
      <c r="B218" s="94"/>
      <c r="C218" s="103"/>
      <c r="D218" s="1"/>
      <c r="E218" s="1"/>
      <c r="F218" s="1"/>
      <c r="G218" s="28">
        <f>G217/1800</f>
        <v>0.38530555555555551</v>
      </c>
      <c r="H218" s="1"/>
      <c r="I218" s="1"/>
      <c r="J218" s="1"/>
      <c r="K218" s="1"/>
      <c r="L218" s="1"/>
      <c r="M218" s="1"/>
      <c r="N218" s="1"/>
      <c r="O218" s="1"/>
    </row>
    <row r="219" spans="1:15" x14ac:dyDescent="0.25">
      <c r="A219" s="135" t="s">
        <v>27</v>
      </c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</row>
    <row r="220" spans="1:15" x14ac:dyDescent="0.25">
      <c r="A220" s="1">
        <v>350</v>
      </c>
      <c r="B220" s="44" t="s">
        <v>59</v>
      </c>
      <c r="C220" s="101">
        <v>200</v>
      </c>
      <c r="D220" s="100">
        <v>0.7</v>
      </c>
      <c r="E220" s="100"/>
      <c r="F220" s="100">
        <v>29.8</v>
      </c>
      <c r="G220" s="45">
        <v>148.19999999999999</v>
      </c>
      <c r="H220" s="22">
        <v>0.04</v>
      </c>
      <c r="I220" s="22">
        <v>16</v>
      </c>
      <c r="J220" s="22">
        <v>0</v>
      </c>
      <c r="K220" s="22">
        <v>0.08</v>
      </c>
      <c r="L220" s="22">
        <v>8</v>
      </c>
      <c r="M220" s="22">
        <v>72</v>
      </c>
      <c r="N220" s="22">
        <v>40</v>
      </c>
      <c r="O220" s="22">
        <v>0.24</v>
      </c>
    </row>
    <row r="221" spans="1:15" x14ac:dyDescent="0.25">
      <c r="A221" s="1">
        <v>410</v>
      </c>
      <c r="B221" s="62" t="s">
        <v>69</v>
      </c>
      <c r="C221" s="101">
        <v>50</v>
      </c>
      <c r="D221" s="100">
        <v>0.9</v>
      </c>
      <c r="E221" s="100">
        <v>1.6</v>
      </c>
      <c r="F221" s="100">
        <v>15.4</v>
      </c>
      <c r="G221" s="100">
        <v>120.32</v>
      </c>
      <c r="H221" s="29">
        <v>1.4E-2</v>
      </c>
      <c r="I221" s="63">
        <v>0</v>
      </c>
      <c r="J221" s="63">
        <v>0</v>
      </c>
      <c r="K221" s="63">
        <v>0</v>
      </c>
      <c r="L221" s="63">
        <v>4.51</v>
      </c>
      <c r="M221" s="63">
        <v>0</v>
      </c>
      <c r="N221" s="63">
        <v>0</v>
      </c>
      <c r="O221" s="63">
        <v>0</v>
      </c>
    </row>
    <row r="222" spans="1:15" x14ac:dyDescent="0.25">
      <c r="A222" s="12" t="s">
        <v>29</v>
      </c>
      <c r="B222" s="26"/>
      <c r="C222" s="103">
        <v>250</v>
      </c>
      <c r="D222" s="1">
        <f>SUM(D220:D221)</f>
        <v>1.6</v>
      </c>
      <c r="E222" s="1">
        <f t="shared" ref="E222:O222" si="33">SUM(E220:E221)</f>
        <v>1.6</v>
      </c>
      <c r="F222" s="1">
        <f t="shared" si="33"/>
        <v>45.2</v>
      </c>
      <c r="G222" s="1">
        <f t="shared" si="33"/>
        <v>268.52</v>
      </c>
      <c r="H222" s="1">
        <f t="shared" si="33"/>
        <v>5.3999999999999999E-2</v>
      </c>
      <c r="I222" s="1">
        <f t="shared" si="33"/>
        <v>16</v>
      </c>
      <c r="J222" s="1">
        <f t="shared" si="33"/>
        <v>0</v>
      </c>
      <c r="K222" s="1">
        <f t="shared" si="33"/>
        <v>0.08</v>
      </c>
      <c r="L222" s="1">
        <f t="shared" si="33"/>
        <v>12.51</v>
      </c>
      <c r="M222" s="1">
        <f t="shared" si="33"/>
        <v>72</v>
      </c>
      <c r="N222" s="1">
        <f t="shared" si="33"/>
        <v>40</v>
      </c>
      <c r="O222" s="1">
        <f t="shared" si="33"/>
        <v>0.24</v>
      </c>
    </row>
    <row r="223" spans="1:15" x14ac:dyDescent="0.25">
      <c r="A223" s="8"/>
      <c r="B223" s="9"/>
      <c r="C223" s="117"/>
      <c r="D223" s="90"/>
      <c r="E223" s="90"/>
      <c r="F223" s="90"/>
      <c r="G223" s="28">
        <f>G222/1800</f>
        <v>0.14917777777777777</v>
      </c>
      <c r="H223" s="90"/>
      <c r="I223" s="90"/>
      <c r="J223" s="90"/>
      <c r="K223" s="90"/>
      <c r="L223" s="90"/>
      <c r="M223" s="90"/>
      <c r="N223" s="90"/>
      <c r="O223" s="66"/>
    </row>
    <row r="224" spans="1:15" x14ac:dyDescent="0.25">
      <c r="A224" s="8" t="s">
        <v>30</v>
      </c>
      <c r="B224" s="9"/>
      <c r="C224" s="117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10"/>
    </row>
    <row r="225" spans="1:16" x14ac:dyDescent="0.25">
      <c r="A225" s="1">
        <v>259</v>
      </c>
      <c r="B225" s="3" t="s">
        <v>96</v>
      </c>
      <c r="C225" s="118">
        <v>200</v>
      </c>
      <c r="D225" s="1">
        <v>7.94</v>
      </c>
      <c r="E225" s="1">
        <v>9.7100000000000009</v>
      </c>
      <c r="F225" s="1">
        <v>18.78</v>
      </c>
      <c r="G225" s="1">
        <v>306</v>
      </c>
      <c r="H225" s="1">
        <v>0.15</v>
      </c>
      <c r="I225" s="1">
        <v>23.31</v>
      </c>
      <c r="J225" s="1"/>
      <c r="K225" s="1">
        <v>2.82</v>
      </c>
      <c r="L225" s="1">
        <v>19.239999999999998</v>
      </c>
      <c r="M225" s="1">
        <v>128.19999999999999</v>
      </c>
      <c r="N225" s="1">
        <v>33.85</v>
      </c>
      <c r="O225" s="1">
        <v>19.3</v>
      </c>
    </row>
    <row r="226" spans="1:16" x14ac:dyDescent="0.25">
      <c r="A226" s="1">
        <v>376</v>
      </c>
      <c r="B226" s="21" t="s">
        <v>31</v>
      </c>
      <c r="C226" s="49">
        <v>200</v>
      </c>
      <c r="D226" s="76">
        <v>0.1</v>
      </c>
      <c r="E226" s="23">
        <v>0</v>
      </c>
      <c r="F226" s="23">
        <v>15</v>
      </c>
      <c r="G226" s="24">
        <v>60</v>
      </c>
      <c r="H226" s="25">
        <v>0</v>
      </c>
      <c r="I226" s="25">
        <v>0</v>
      </c>
      <c r="J226" s="25">
        <v>0</v>
      </c>
      <c r="K226" s="25">
        <v>0</v>
      </c>
      <c r="L226" s="25">
        <v>16.32</v>
      </c>
      <c r="M226" s="25">
        <v>10</v>
      </c>
      <c r="N226" s="25">
        <v>1</v>
      </c>
      <c r="O226" s="25">
        <v>0.3</v>
      </c>
      <c r="P226" s="84"/>
    </row>
    <row r="227" spans="1:16" x14ac:dyDescent="0.25">
      <c r="A227" s="1" t="s">
        <v>49</v>
      </c>
      <c r="B227" s="25" t="s">
        <v>23</v>
      </c>
      <c r="C227" s="116">
        <v>30</v>
      </c>
      <c r="D227" s="38">
        <v>2.37</v>
      </c>
      <c r="E227" s="39">
        <v>0.3</v>
      </c>
      <c r="F227" s="40">
        <v>14.76</v>
      </c>
      <c r="G227" s="40">
        <v>70.5</v>
      </c>
      <c r="H227" s="22">
        <v>0.06</v>
      </c>
      <c r="I227" s="22">
        <v>0</v>
      </c>
      <c r="J227" s="22">
        <v>0</v>
      </c>
      <c r="K227" s="22">
        <v>0</v>
      </c>
      <c r="L227" s="22">
        <v>12.22</v>
      </c>
      <c r="M227" s="22">
        <v>0</v>
      </c>
      <c r="N227" s="22">
        <v>0</v>
      </c>
      <c r="O227" s="22">
        <v>0.56999999999999995</v>
      </c>
    </row>
    <row r="228" spans="1:16" x14ac:dyDescent="0.25">
      <c r="A228" s="94" t="s">
        <v>32</v>
      </c>
      <c r="B228" s="97"/>
      <c r="C228" s="103">
        <v>430</v>
      </c>
      <c r="D228" s="1">
        <f t="shared" ref="D228:O228" si="34">SUM(D225:D227)</f>
        <v>10.41</v>
      </c>
      <c r="E228" s="1">
        <f t="shared" si="34"/>
        <v>10.010000000000002</v>
      </c>
      <c r="F228" s="1">
        <f t="shared" si="34"/>
        <v>48.54</v>
      </c>
      <c r="G228" s="1">
        <f t="shared" si="34"/>
        <v>436.5</v>
      </c>
      <c r="H228" s="1">
        <f t="shared" si="34"/>
        <v>0.21</v>
      </c>
      <c r="I228" s="1">
        <f t="shared" si="34"/>
        <v>23.31</v>
      </c>
      <c r="J228" s="1">
        <f t="shared" si="34"/>
        <v>0</v>
      </c>
      <c r="K228" s="1">
        <f t="shared" si="34"/>
        <v>2.82</v>
      </c>
      <c r="L228" s="1">
        <f t="shared" si="34"/>
        <v>47.78</v>
      </c>
      <c r="M228" s="1">
        <f t="shared" si="34"/>
        <v>138.19999999999999</v>
      </c>
      <c r="N228" s="1">
        <f t="shared" si="34"/>
        <v>34.85</v>
      </c>
      <c r="O228" s="1">
        <f t="shared" si="34"/>
        <v>20.170000000000002</v>
      </c>
    </row>
    <row r="229" spans="1:16" x14ac:dyDescent="0.25">
      <c r="A229" s="86"/>
      <c r="B229" s="26"/>
      <c r="C229" s="105"/>
      <c r="D229" s="1"/>
      <c r="E229" s="1"/>
      <c r="F229" s="1"/>
      <c r="G229" s="28">
        <f>G228/1800</f>
        <v>0.24249999999999999</v>
      </c>
      <c r="H229" s="1"/>
      <c r="I229" s="1"/>
      <c r="J229" s="1"/>
      <c r="K229" s="1"/>
      <c r="L229" s="1"/>
      <c r="M229" s="1"/>
      <c r="N229" s="1"/>
      <c r="O229" s="1"/>
    </row>
    <row r="230" spans="1:16" x14ac:dyDescent="0.25">
      <c r="A230" s="124" t="s">
        <v>33</v>
      </c>
      <c r="B230" s="124"/>
      <c r="C230" s="109">
        <f t="shared" ref="C230:O230" si="35">C228+C222+C217+C206+C202</f>
        <v>2005</v>
      </c>
      <c r="D230" s="52">
        <f t="shared" si="35"/>
        <v>52.69</v>
      </c>
      <c r="E230" s="52">
        <f t="shared" si="35"/>
        <v>59.949999999999989</v>
      </c>
      <c r="F230" s="52">
        <f t="shared" si="35"/>
        <v>275.38</v>
      </c>
      <c r="G230" s="52">
        <f t="shared" si="35"/>
        <v>1925.45</v>
      </c>
      <c r="H230" s="52">
        <f t="shared" si="35"/>
        <v>0.97200000000000009</v>
      </c>
      <c r="I230" s="52">
        <f t="shared" si="35"/>
        <v>168.01</v>
      </c>
      <c r="J230" s="52">
        <f t="shared" si="35"/>
        <v>614.91999999999996</v>
      </c>
      <c r="K230" s="52">
        <f t="shared" si="35"/>
        <v>13.43</v>
      </c>
      <c r="L230" s="52">
        <f t="shared" si="35"/>
        <v>379.80999999999995</v>
      </c>
      <c r="M230" s="52">
        <f t="shared" si="35"/>
        <v>1590.42</v>
      </c>
      <c r="N230" s="52">
        <f t="shared" si="35"/>
        <v>246.07</v>
      </c>
      <c r="O230" s="52">
        <f t="shared" si="35"/>
        <v>31</v>
      </c>
      <c r="P230" s="85"/>
    </row>
    <row r="231" spans="1:16" x14ac:dyDescent="0.25">
      <c r="G231" s="28">
        <f>G230/1800</f>
        <v>1.0696944444444445</v>
      </c>
    </row>
    <row r="232" spans="1:16" x14ac:dyDescent="0.25">
      <c r="A232" s="129" t="s">
        <v>68</v>
      </c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</row>
    <row r="233" spans="1:16" ht="36" customHeight="1" x14ac:dyDescent="0.25">
      <c r="A233" s="82" t="s">
        <v>124</v>
      </c>
      <c r="B233" s="2" t="s">
        <v>0</v>
      </c>
      <c r="C233" s="53" t="s">
        <v>1</v>
      </c>
      <c r="D233" s="130" t="s">
        <v>2</v>
      </c>
      <c r="E233" s="131"/>
      <c r="F233" s="132"/>
      <c r="G233" s="133" t="s">
        <v>3</v>
      </c>
      <c r="H233" s="130" t="s">
        <v>4</v>
      </c>
      <c r="I233" s="131"/>
      <c r="J233" s="131"/>
      <c r="K233" s="132"/>
      <c r="L233" s="130" t="s">
        <v>5</v>
      </c>
      <c r="M233" s="131"/>
      <c r="N233" s="131"/>
      <c r="O233" s="132"/>
    </row>
    <row r="234" spans="1:16" x14ac:dyDescent="0.25">
      <c r="A234" s="125">
        <v>1</v>
      </c>
      <c r="B234" s="125">
        <v>2</v>
      </c>
      <c r="C234" s="127">
        <v>3</v>
      </c>
      <c r="D234" s="1" t="s">
        <v>6</v>
      </c>
      <c r="E234" s="1" t="s">
        <v>7</v>
      </c>
      <c r="F234" s="1" t="s">
        <v>8</v>
      </c>
      <c r="G234" s="134"/>
      <c r="H234" s="1" t="s">
        <v>9</v>
      </c>
      <c r="I234" s="1" t="s">
        <v>10</v>
      </c>
      <c r="J234" s="1" t="s">
        <v>11</v>
      </c>
      <c r="K234" s="1" t="s">
        <v>12</v>
      </c>
      <c r="L234" s="1" t="s">
        <v>13</v>
      </c>
      <c r="M234" s="1" t="s">
        <v>14</v>
      </c>
      <c r="N234" s="1" t="s">
        <v>15</v>
      </c>
      <c r="O234" s="1" t="s">
        <v>16</v>
      </c>
    </row>
    <row r="235" spans="1:16" x14ac:dyDescent="0.25">
      <c r="A235" s="126"/>
      <c r="B235" s="126"/>
      <c r="C235" s="128"/>
      <c r="D235" s="1">
        <v>4</v>
      </c>
      <c r="E235" s="1">
        <v>5</v>
      </c>
      <c r="F235" s="1">
        <v>6</v>
      </c>
      <c r="G235" s="1">
        <v>7</v>
      </c>
      <c r="H235" s="1">
        <v>8</v>
      </c>
      <c r="I235" s="1">
        <v>9</v>
      </c>
      <c r="J235" s="1">
        <v>10</v>
      </c>
      <c r="K235" s="1">
        <v>11</v>
      </c>
      <c r="L235" s="1">
        <v>12</v>
      </c>
      <c r="M235" s="1">
        <v>13</v>
      </c>
      <c r="N235" s="1">
        <v>14</v>
      </c>
      <c r="O235" s="1">
        <v>15</v>
      </c>
    </row>
    <row r="236" spans="1:16" x14ac:dyDescent="0.25">
      <c r="A236" s="121" t="s">
        <v>17</v>
      </c>
      <c r="B236" s="122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3"/>
    </row>
    <row r="237" spans="1:16" x14ac:dyDescent="0.25">
      <c r="A237" s="1">
        <v>173</v>
      </c>
      <c r="B237" s="3" t="s">
        <v>126</v>
      </c>
      <c r="C237" s="53">
        <v>200</v>
      </c>
      <c r="D237" s="1">
        <v>3.38</v>
      </c>
      <c r="E237" s="1">
        <v>1.43</v>
      </c>
      <c r="F237" s="1">
        <v>19.079999999999998</v>
      </c>
      <c r="G237" s="1">
        <v>114.62</v>
      </c>
      <c r="H237" s="1">
        <v>0.09</v>
      </c>
      <c r="I237" s="1"/>
      <c r="J237" s="1">
        <v>7.08</v>
      </c>
      <c r="K237" s="1">
        <v>0.9</v>
      </c>
      <c r="L237" s="1">
        <v>27.14</v>
      </c>
      <c r="M237" s="1">
        <v>115.9</v>
      </c>
      <c r="N237" s="1">
        <v>16.87</v>
      </c>
      <c r="O237" s="1">
        <v>0.6</v>
      </c>
    </row>
    <row r="238" spans="1:16" x14ac:dyDescent="0.25">
      <c r="A238" s="1">
        <v>382</v>
      </c>
      <c r="B238" s="21" t="s">
        <v>121</v>
      </c>
      <c r="C238" s="101">
        <v>200</v>
      </c>
      <c r="D238" s="100">
        <v>0.8</v>
      </c>
      <c r="E238" s="100"/>
      <c r="F238" s="100">
        <v>29.6</v>
      </c>
      <c r="G238" s="100">
        <v>116</v>
      </c>
      <c r="H238" s="25">
        <v>0.01</v>
      </c>
      <c r="I238" s="25">
        <v>0</v>
      </c>
      <c r="J238" s="25">
        <v>0</v>
      </c>
      <c r="K238" s="25">
        <v>0</v>
      </c>
      <c r="L238" s="25">
        <v>17</v>
      </c>
      <c r="M238" s="25">
        <v>12</v>
      </c>
      <c r="N238" s="25">
        <v>9</v>
      </c>
      <c r="O238" s="25">
        <v>0.3</v>
      </c>
    </row>
    <row r="239" spans="1:16" x14ac:dyDescent="0.25">
      <c r="A239" s="89">
        <v>15</v>
      </c>
      <c r="B239" s="21" t="s">
        <v>52</v>
      </c>
      <c r="C239" s="49">
        <v>10</v>
      </c>
      <c r="D239" s="22">
        <v>2.2999999999999998</v>
      </c>
      <c r="E239" s="22">
        <v>2.95</v>
      </c>
      <c r="F239" s="22">
        <v>0</v>
      </c>
      <c r="G239" s="42">
        <v>47</v>
      </c>
      <c r="H239" s="25"/>
      <c r="I239" s="25">
        <v>7.0000000000000007E-2</v>
      </c>
      <c r="J239" s="25">
        <v>26</v>
      </c>
      <c r="K239" s="25">
        <v>0.02</v>
      </c>
      <c r="L239" s="25">
        <v>113.32</v>
      </c>
      <c r="M239" s="25">
        <v>102</v>
      </c>
      <c r="N239" s="25">
        <v>3.5</v>
      </c>
      <c r="O239" s="25">
        <v>0.1</v>
      </c>
    </row>
    <row r="240" spans="1:16" x14ac:dyDescent="0.25">
      <c r="A240" s="89">
        <v>14</v>
      </c>
      <c r="B240" s="21" t="s">
        <v>51</v>
      </c>
      <c r="C240" s="49">
        <v>5</v>
      </c>
      <c r="D240" s="22">
        <v>0.1</v>
      </c>
      <c r="E240" s="22">
        <v>7.2</v>
      </c>
      <c r="F240" s="22">
        <v>0.13</v>
      </c>
      <c r="G240" s="42">
        <v>65.72</v>
      </c>
      <c r="H240" s="25">
        <v>0</v>
      </c>
      <c r="I240" s="25">
        <v>0</v>
      </c>
      <c r="J240" s="25">
        <v>40</v>
      </c>
      <c r="K240" s="25">
        <v>0.1</v>
      </c>
      <c r="L240" s="25">
        <v>2.4</v>
      </c>
      <c r="M240" s="25">
        <v>3</v>
      </c>
      <c r="N240" s="25">
        <v>0</v>
      </c>
      <c r="O240" s="25">
        <v>0</v>
      </c>
    </row>
    <row r="241" spans="1:15" x14ac:dyDescent="0.25">
      <c r="A241" s="20" t="s">
        <v>49</v>
      </c>
      <c r="B241" s="21" t="s">
        <v>50</v>
      </c>
      <c r="C241" s="22">
        <v>20</v>
      </c>
      <c r="D241" s="76">
        <v>2.37</v>
      </c>
      <c r="E241" s="23">
        <v>0.3</v>
      </c>
      <c r="F241" s="23">
        <v>14.49</v>
      </c>
      <c r="G241" s="24">
        <v>70.14</v>
      </c>
      <c r="H241" s="25">
        <v>0.03</v>
      </c>
      <c r="I241" s="25">
        <v>0</v>
      </c>
      <c r="J241" s="25">
        <v>0</v>
      </c>
      <c r="K241" s="25">
        <v>0.39</v>
      </c>
      <c r="L241" s="25">
        <v>6.9</v>
      </c>
      <c r="M241" s="25">
        <v>26.1</v>
      </c>
      <c r="N241" s="25">
        <v>9.9</v>
      </c>
      <c r="O241" s="25">
        <v>0.33</v>
      </c>
    </row>
    <row r="242" spans="1:15" x14ac:dyDescent="0.25">
      <c r="A242" s="12" t="s">
        <v>19</v>
      </c>
      <c r="B242" s="26"/>
      <c r="C242" s="103">
        <v>435</v>
      </c>
      <c r="D242" s="1">
        <f t="shared" ref="D242:O242" si="36">SUM(D237:D241)</f>
        <v>8.9499999999999993</v>
      </c>
      <c r="E242" s="1">
        <f t="shared" si="36"/>
        <v>11.88</v>
      </c>
      <c r="F242" s="1">
        <f t="shared" si="36"/>
        <v>63.300000000000004</v>
      </c>
      <c r="G242" s="1">
        <f t="shared" si="36"/>
        <v>413.48</v>
      </c>
      <c r="H242" s="1">
        <f t="shared" si="36"/>
        <v>0.13</v>
      </c>
      <c r="I242" s="1">
        <f t="shared" si="36"/>
        <v>7.0000000000000007E-2</v>
      </c>
      <c r="J242" s="1">
        <f t="shared" si="36"/>
        <v>73.08</v>
      </c>
      <c r="K242" s="1">
        <f t="shared" si="36"/>
        <v>1.4100000000000001</v>
      </c>
      <c r="L242" s="1">
        <f t="shared" si="36"/>
        <v>166.76</v>
      </c>
      <c r="M242" s="1">
        <f t="shared" si="36"/>
        <v>259</v>
      </c>
      <c r="N242" s="1">
        <f t="shared" si="36"/>
        <v>39.270000000000003</v>
      </c>
      <c r="O242" s="1">
        <f t="shared" si="36"/>
        <v>1.3299999999999998</v>
      </c>
    </row>
    <row r="243" spans="1:15" x14ac:dyDescent="0.25">
      <c r="A243" s="86"/>
      <c r="B243" s="87"/>
      <c r="C243" s="104"/>
      <c r="D243" s="91"/>
      <c r="E243" s="91"/>
      <c r="F243" s="91"/>
      <c r="G243" s="28">
        <f>G242/1800</f>
        <v>0.22971111111111112</v>
      </c>
      <c r="H243" s="91"/>
      <c r="I243" s="91"/>
      <c r="J243" s="91"/>
      <c r="K243" s="91"/>
      <c r="L243" s="91"/>
      <c r="M243" s="91"/>
      <c r="N243" s="91"/>
      <c r="O243" s="92"/>
    </row>
    <row r="244" spans="1:15" x14ac:dyDescent="0.25">
      <c r="A244" s="121" t="s">
        <v>25</v>
      </c>
      <c r="B244" s="122"/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3"/>
    </row>
    <row r="245" spans="1:15" x14ac:dyDescent="0.25">
      <c r="A245" s="19"/>
      <c r="B245" s="44" t="s">
        <v>123</v>
      </c>
      <c r="C245" s="101">
        <v>200</v>
      </c>
      <c r="D245" s="100">
        <v>0.8</v>
      </c>
      <c r="E245" s="100"/>
      <c r="F245" s="100">
        <v>24.6</v>
      </c>
      <c r="G245" s="45">
        <v>76</v>
      </c>
      <c r="H245" s="43">
        <v>0.06</v>
      </c>
      <c r="I245" s="46">
        <v>32</v>
      </c>
      <c r="J245" s="46"/>
      <c r="K245" s="46"/>
      <c r="L245" s="46">
        <v>22</v>
      </c>
      <c r="M245" s="46">
        <v>22</v>
      </c>
      <c r="N245" s="46">
        <v>18</v>
      </c>
      <c r="O245" s="46"/>
    </row>
    <row r="246" spans="1:15" x14ac:dyDescent="0.25">
      <c r="A246" s="97" t="s">
        <v>26</v>
      </c>
      <c r="B246" s="26"/>
      <c r="C246" s="103">
        <v>200</v>
      </c>
      <c r="D246" s="1">
        <v>0.9</v>
      </c>
      <c r="E246" s="1">
        <f t="shared" ref="E246" si="37">SUM(E245)</f>
        <v>0</v>
      </c>
      <c r="F246" s="1">
        <v>22.86</v>
      </c>
      <c r="G246" s="1">
        <f t="shared" ref="G246:O246" si="38">SUM(G245)</f>
        <v>76</v>
      </c>
      <c r="H246" s="1">
        <f t="shared" si="38"/>
        <v>0.06</v>
      </c>
      <c r="I246" s="1">
        <f t="shared" si="38"/>
        <v>32</v>
      </c>
      <c r="J246" s="1">
        <f t="shared" si="38"/>
        <v>0</v>
      </c>
      <c r="K246" s="1">
        <f t="shared" si="38"/>
        <v>0</v>
      </c>
      <c r="L246" s="1">
        <f t="shared" si="38"/>
        <v>22</v>
      </c>
      <c r="M246" s="1">
        <f t="shared" si="38"/>
        <v>22</v>
      </c>
      <c r="N246" s="1">
        <f t="shared" si="38"/>
        <v>18</v>
      </c>
      <c r="O246" s="1">
        <f t="shared" si="38"/>
        <v>0</v>
      </c>
    </row>
    <row r="247" spans="1:15" x14ac:dyDescent="0.25">
      <c r="A247" s="97"/>
      <c r="B247" s="26"/>
      <c r="C247" s="104"/>
      <c r="D247" s="91"/>
      <c r="E247" s="91"/>
      <c r="F247" s="91"/>
      <c r="G247" s="28">
        <f>G246/1800</f>
        <v>4.2222222222222223E-2</v>
      </c>
      <c r="H247" s="91"/>
      <c r="I247" s="91"/>
      <c r="J247" s="91"/>
      <c r="K247" s="91"/>
      <c r="L247" s="91"/>
      <c r="M247" s="91"/>
      <c r="N247" s="91"/>
      <c r="O247" s="92"/>
    </row>
    <row r="248" spans="1:15" x14ac:dyDescent="0.25">
      <c r="A248" s="121" t="s">
        <v>20</v>
      </c>
      <c r="B248" s="122"/>
      <c r="C248" s="122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3"/>
    </row>
    <row r="249" spans="1:15" x14ac:dyDescent="0.25">
      <c r="A249" s="1">
        <v>89</v>
      </c>
      <c r="B249" s="3" t="s">
        <v>43</v>
      </c>
      <c r="C249" s="77">
        <v>50</v>
      </c>
      <c r="D249" s="1">
        <v>0.7</v>
      </c>
      <c r="E249" s="1">
        <v>0.9</v>
      </c>
      <c r="F249" s="1">
        <v>4.71</v>
      </c>
      <c r="G249" s="1">
        <v>30.6</v>
      </c>
      <c r="H249" s="1">
        <v>0.03</v>
      </c>
      <c r="I249" s="1">
        <v>5.25</v>
      </c>
      <c r="J249" s="1"/>
      <c r="K249" s="1">
        <v>0.1</v>
      </c>
      <c r="L249" s="1">
        <v>16.28</v>
      </c>
      <c r="M249" s="1">
        <v>30.4</v>
      </c>
      <c r="N249" s="1">
        <v>7.35</v>
      </c>
      <c r="O249" s="1">
        <v>0.4</v>
      </c>
    </row>
    <row r="250" spans="1:15" ht="26.25" x14ac:dyDescent="0.25">
      <c r="A250" s="1">
        <v>108.10899999999999</v>
      </c>
      <c r="B250" s="4" t="s">
        <v>97</v>
      </c>
      <c r="C250" s="53">
        <v>200</v>
      </c>
      <c r="D250" s="1">
        <v>9.7100000000000009</v>
      </c>
      <c r="E250" s="1">
        <v>7.46</v>
      </c>
      <c r="F250" s="1">
        <v>13.91</v>
      </c>
      <c r="G250" s="1">
        <v>126</v>
      </c>
      <c r="H250" s="1">
        <v>0.1</v>
      </c>
      <c r="I250" s="1">
        <v>7.9</v>
      </c>
      <c r="J250" s="1">
        <v>24.22</v>
      </c>
      <c r="K250" s="1">
        <v>1.1100000000000001</v>
      </c>
      <c r="L250" s="1">
        <v>14.53</v>
      </c>
      <c r="M250" s="1">
        <v>65.349999999999994</v>
      </c>
      <c r="N250" s="1">
        <v>17.420000000000002</v>
      </c>
      <c r="O250" s="1">
        <v>0.93</v>
      </c>
    </row>
    <row r="251" spans="1:15" x14ac:dyDescent="0.25">
      <c r="A251" s="1">
        <v>266</v>
      </c>
      <c r="B251" s="4" t="s">
        <v>127</v>
      </c>
      <c r="C251" s="53">
        <v>130</v>
      </c>
      <c r="D251" s="1">
        <v>1.1499999999999999</v>
      </c>
      <c r="E251" s="1">
        <v>3.37</v>
      </c>
      <c r="F251" s="1">
        <v>22.05</v>
      </c>
      <c r="G251" s="1">
        <v>134.4</v>
      </c>
      <c r="H251" s="1">
        <v>0.19</v>
      </c>
      <c r="I251" s="1">
        <v>0.74</v>
      </c>
      <c r="J251" s="1">
        <v>14.16</v>
      </c>
      <c r="K251" s="1">
        <v>1.81</v>
      </c>
      <c r="L251" s="1">
        <v>9.86</v>
      </c>
      <c r="M251" s="1">
        <v>128.83000000000001</v>
      </c>
      <c r="N251" s="1">
        <v>85.32</v>
      </c>
      <c r="O251" s="1">
        <v>2.88</v>
      </c>
    </row>
    <row r="252" spans="1:15" x14ac:dyDescent="0.25">
      <c r="A252" s="1">
        <v>260</v>
      </c>
      <c r="B252" s="62" t="s">
        <v>104</v>
      </c>
      <c r="C252" s="101">
        <v>70</v>
      </c>
      <c r="D252" s="47">
        <v>11.8</v>
      </c>
      <c r="E252" s="47">
        <v>16.8</v>
      </c>
      <c r="F252" s="47">
        <v>5.04</v>
      </c>
      <c r="G252" s="47">
        <v>137.5</v>
      </c>
      <c r="H252" s="1">
        <v>0.04</v>
      </c>
      <c r="I252" s="1">
        <v>2.4</v>
      </c>
      <c r="J252" s="1"/>
      <c r="K252" s="1">
        <v>2.2599999999999998</v>
      </c>
      <c r="L252" s="1">
        <v>9.66</v>
      </c>
      <c r="M252" s="1">
        <v>98.82</v>
      </c>
      <c r="N252" s="1">
        <v>13.64</v>
      </c>
      <c r="O252" s="1">
        <v>1.44</v>
      </c>
    </row>
    <row r="253" spans="1:15" x14ac:dyDescent="0.25">
      <c r="A253" s="1">
        <v>349</v>
      </c>
      <c r="B253" s="29" t="s">
        <v>42</v>
      </c>
      <c r="C253" s="101">
        <v>200</v>
      </c>
      <c r="D253" s="100">
        <v>0.48</v>
      </c>
      <c r="E253" s="100"/>
      <c r="F253" s="100">
        <v>29.6</v>
      </c>
      <c r="G253" s="100">
        <v>116</v>
      </c>
      <c r="H253" s="25">
        <v>0.01</v>
      </c>
      <c r="I253" s="25">
        <v>0.22</v>
      </c>
      <c r="J253" s="25"/>
      <c r="K253" s="25">
        <v>0.16</v>
      </c>
      <c r="L253" s="25">
        <v>18.71</v>
      </c>
      <c r="M253" s="25">
        <v>571.85</v>
      </c>
      <c r="N253" s="25">
        <v>6.63</v>
      </c>
      <c r="O253" s="25">
        <v>0.48</v>
      </c>
    </row>
    <row r="254" spans="1:15" x14ac:dyDescent="0.25">
      <c r="A254" s="1" t="s">
        <v>49</v>
      </c>
      <c r="B254" s="25" t="s">
        <v>22</v>
      </c>
      <c r="C254" s="49">
        <v>20</v>
      </c>
      <c r="D254" s="38">
        <v>1.98</v>
      </c>
      <c r="E254" s="39">
        <v>0.36</v>
      </c>
      <c r="F254" s="40">
        <v>10.02</v>
      </c>
      <c r="G254" s="40">
        <v>52.02</v>
      </c>
      <c r="H254" s="22">
        <v>0.05</v>
      </c>
      <c r="I254" s="22">
        <v>0</v>
      </c>
      <c r="J254" s="22">
        <v>0</v>
      </c>
      <c r="K254" s="22">
        <v>0.42</v>
      </c>
      <c r="L254" s="22">
        <v>15.819999999999999</v>
      </c>
      <c r="M254" s="22">
        <v>54.4</v>
      </c>
      <c r="N254" s="22">
        <v>14.1</v>
      </c>
      <c r="O254" s="22">
        <v>1.17</v>
      </c>
    </row>
    <row r="255" spans="1:15" x14ac:dyDescent="0.25">
      <c r="A255" s="1" t="s">
        <v>49</v>
      </c>
      <c r="B255" s="25" t="s">
        <v>23</v>
      </c>
      <c r="C255" s="49">
        <v>30</v>
      </c>
      <c r="D255" s="38">
        <v>2.37</v>
      </c>
      <c r="E255" s="39">
        <v>0.3</v>
      </c>
      <c r="F255" s="40">
        <v>14.76</v>
      </c>
      <c r="G255" s="40">
        <v>70.5</v>
      </c>
      <c r="H255" s="22">
        <v>0.06</v>
      </c>
      <c r="I255" s="22">
        <v>0</v>
      </c>
      <c r="J255" s="22">
        <v>0</v>
      </c>
      <c r="K255" s="22">
        <v>0</v>
      </c>
      <c r="L255" s="22">
        <v>12.22</v>
      </c>
      <c r="M255" s="22">
        <v>0</v>
      </c>
      <c r="N255" s="22">
        <v>0</v>
      </c>
      <c r="O255" s="22">
        <v>0.56999999999999995</v>
      </c>
    </row>
    <row r="256" spans="1:15" x14ac:dyDescent="0.25">
      <c r="A256" s="12" t="s">
        <v>24</v>
      </c>
      <c r="B256" s="26"/>
      <c r="C256" s="103">
        <v>700</v>
      </c>
      <c r="D256" s="1">
        <f t="shared" ref="D256:O256" si="39">SUM(D249:D255)</f>
        <v>28.19</v>
      </c>
      <c r="E256" s="1">
        <f t="shared" si="39"/>
        <v>29.19</v>
      </c>
      <c r="F256" s="1">
        <f t="shared" si="39"/>
        <v>100.09</v>
      </c>
      <c r="G256" s="1">
        <f t="shared" si="39"/>
        <v>667.02</v>
      </c>
      <c r="H256" s="1">
        <f t="shared" si="39"/>
        <v>0.48</v>
      </c>
      <c r="I256" s="1">
        <f t="shared" si="39"/>
        <v>16.509999999999998</v>
      </c>
      <c r="J256" s="1">
        <f t="shared" si="39"/>
        <v>38.379999999999995</v>
      </c>
      <c r="K256" s="1">
        <f t="shared" si="39"/>
        <v>5.86</v>
      </c>
      <c r="L256" s="1">
        <f t="shared" si="39"/>
        <v>97.079999999999984</v>
      </c>
      <c r="M256" s="1">
        <f t="shared" si="39"/>
        <v>949.65</v>
      </c>
      <c r="N256" s="1">
        <f t="shared" si="39"/>
        <v>144.46</v>
      </c>
      <c r="O256" s="1">
        <f t="shared" si="39"/>
        <v>7.870000000000001</v>
      </c>
    </row>
    <row r="257" spans="1:15" x14ac:dyDescent="0.25">
      <c r="A257" s="86"/>
      <c r="B257" s="87"/>
      <c r="C257" s="104"/>
      <c r="D257" s="91"/>
      <c r="E257" s="91"/>
      <c r="F257" s="91"/>
      <c r="G257" s="28">
        <f>G256/1800</f>
        <v>0.37056666666666666</v>
      </c>
      <c r="H257" s="91"/>
      <c r="I257" s="91"/>
      <c r="J257" s="91"/>
      <c r="K257" s="91"/>
      <c r="L257" s="91"/>
      <c r="M257" s="91"/>
      <c r="N257" s="91"/>
      <c r="O257" s="92"/>
    </row>
    <row r="258" spans="1:15" x14ac:dyDescent="0.25">
      <c r="A258" s="121" t="s">
        <v>27</v>
      </c>
      <c r="B258" s="122"/>
      <c r="C258" s="122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3"/>
    </row>
    <row r="259" spans="1:15" x14ac:dyDescent="0.25">
      <c r="A259" s="1">
        <v>388</v>
      </c>
      <c r="B259" s="25" t="s">
        <v>107</v>
      </c>
      <c r="C259" s="108">
        <v>200</v>
      </c>
      <c r="D259" s="78">
        <v>0.11</v>
      </c>
      <c r="E259" s="79">
        <v>0</v>
      </c>
      <c r="F259" s="80">
        <v>10.68</v>
      </c>
      <c r="G259" s="80">
        <v>91.47</v>
      </c>
      <c r="H259" s="22"/>
      <c r="I259" s="22">
        <v>70</v>
      </c>
      <c r="J259" s="22"/>
      <c r="K259" s="22">
        <v>0.08</v>
      </c>
      <c r="L259" s="22">
        <v>18.71</v>
      </c>
      <c r="M259" s="22">
        <v>681.85</v>
      </c>
      <c r="N259" s="22">
        <v>1.19</v>
      </c>
      <c r="O259" s="22">
        <v>0.24</v>
      </c>
    </row>
    <row r="260" spans="1:15" x14ac:dyDescent="0.25">
      <c r="A260" s="1">
        <v>631</v>
      </c>
      <c r="B260" s="3" t="s">
        <v>44</v>
      </c>
      <c r="C260" s="77">
        <v>50</v>
      </c>
      <c r="D260" s="1">
        <v>4.21</v>
      </c>
      <c r="E260" s="1">
        <v>2.98</v>
      </c>
      <c r="F260" s="1">
        <v>20.39</v>
      </c>
      <c r="G260" s="1">
        <v>155</v>
      </c>
      <c r="H260" s="1">
        <v>7.0000000000000007E-2</v>
      </c>
      <c r="I260" s="1"/>
      <c r="J260" s="1">
        <v>6.75</v>
      </c>
      <c r="K260" s="1">
        <v>0.51</v>
      </c>
      <c r="L260" s="1">
        <v>8.15</v>
      </c>
      <c r="M260" s="1">
        <v>38.130000000000003</v>
      </c>
      <c r="N260" s="1">
        <v>6.28</v>
      </c>
      <c r="O260" s="1">
        <v>0.53</v>
      </c>
    </row>
    <row r="261" spans="1:15" x14ac:dyDescent="0.25">
      <c r="A261" s="12" t="s">
        <v>29</v>
      </c>
      <c r="B261" s="26"/>
      <c r="C261" s="103">
        <v>250</v>
      </c>
      <c r="D261" s="1">
        <f>SUM(D259:D260)</f>
        <v>4.32</v>
      </c>
      <c r="E261" s="1">
        <f t="shared" ref="E261:O261" si="40">SUM(E259:E260)</f>
        <v>2.98</v>
      </c>
      <c r="F261" s="1">
        <f t="shared" si="40"/>
        <v>31.07</v>
      </c>
      <c r="G261" s="1">
        <f t="shared" si="40"/>
        <v>246.47</v>
      </c>
      <c r="H261" s="1">
        <f t="shared" si="40"/>
        <v>7.0000000000000007E-2</v>
      </c>
      <c r="I261" s="1">
        <f t="shared" si="40"/>
        <v>70</v>
      </c>
      <c r="J261" s="1">
        <f t="shared" si="40"/>
        <v>6.75</v>
      </c>
      <c r="K261" s="1">
        <f t="shared" si="40"/>
        <v>0.59</v>
      </c>
      <c r="L261" s="1">
        <f t="shared" si="40"/>
        <v>26.86</v>
      </c>
      <c r="M261" s="1">
        <f t="shared" si="40"/>
        <v>719.98</v>
      </c>
      <c r="N261" s="1">
        <f t="shared" si="40"/>
        <v>7.4700000000000006</v>
      </c>
      <c r="O261" s="1">
        <f t="shared" si="40"/>
        <v>0.77</v>
      </c>
    </row>
    <row r="262" spans="1:15" x14ac:dyDescent="0.25">
      <c r="A262" s="86"/>
      <c r="B262" s="87"/>
      <c r="C262" s="104"/>
      <c r="D262" s="91"/>
      <c r="E262" s="91"/>
      <c r="F262" s="91"/>
      <c r="G262" s="28">
        <f>G261/1800</f>
        <v>0.13692777777777779</v>
      </c>
      <c r="H262" s="91"/>
      <c r="I262" s="91"/>
      <c r="J262" s="91"/>
      <c r="K262" s="91"/>
      <c r="L262" s="91"/>
      <c r="M262" s="91"/>
      <c r="N262" s="91"/>
      <c r="O262" s="92"/>
    </row>
    <row r="263" spans="1:15" x14ac:dyDescent="0.25">
      <c r="A263" s="121" t="s">
        <v>30</v>
      </c>
      <c r="B263" s="122"/>
      <c r="C263" s="122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3"/>
    </row>
    <row r="264" spans="1:15" x14ac:dyDescent="0.25">
      <c r="A264" s="1">
        <v>268</v>
      </c>
      <c r="B264" s="4" t="s">
        <v>134</v>
      </c>
      <c r="C264" s="53">
        <v>85</v>
      </c>
      <c r="D264" s="1">
        <v>13.49</v>
      </c>
      <c r="E264" s="1">
        <v>12.03</v>
      </c>
      <c r="F264" s="1">
        <v>3.46</v>
      </c>
      <c r="G264" s="1">
        <v>176.1</v>
      </c>
      <c r="H264" s="1">
        <v>0.09</v>
      </c>
      <c r="I264" s="1">
        <v>0.95</v>
      </c>
      <c r="J264" s="1">
        <v>17</v>
      </c>
      <c r="K264" s="1">
        <v>0.96</v>
      </c>
      <c r="L264" s="1">
        <v>32.6</v>
      </c>
      <c r="M264" s="1">
        <v>181.55</v>
      </c>
      <c r="N264" s="1">
        <v>40.26</v>
      </c>
      <c r="O264" s="1">
        <v>0.74</v>
      </c>
    </row>
    <row r="265" spans="1:15" x14ac:dyDescent="0.25">
      <c r="A265" s="1">
        <v>312</v>
      </c>
      <c r="B265" s="25" t="s">
        <v>67</v>
      </c>
      <c r="C265" s="49">
        <v>150</v>
      </c>
      <c r="D265" s="100">
        <v>3.12</v>
      </c>
      <c r="E265" s="100">
        <v>5.0999999999999996</v>
      </c>
      <c r="F265" s="100">
        <v>18.57</v>
      </c>
      <c r="G265" s="100">
        <v>141</v>
      </c>
      <c r="H265" s="22">
        <v>0.2</v>
      </c>
      <c r="I265" s="22">
        <v>27</v>
      </c>
      <c r="J265" s="22">
        <v>34.1</v>
      </c>
      <c r="K265" s="22">
        <v>1.74</v>
      </c>
      <c r="L265" s="22">
        <v>60.39</v>
      </c>
      <c r="M265" s="22">
        <v>118.4</v>
      </c>
      <c r="N265" s="22">
        <v>27.9</v>
      </c>
      <c r="O265" s="22">
        <v>1.21</v>
      </c>
    </row>
    <row r="266" spans="1:15" x14ac:dyDescent="0.25">
      <c r="A266" s="1" t="s">
        <v>49</v>
      </c>
      <c r="B266" s="25" t="s">
        <v>23</v>
      </c>
      <c r="C266" s="49">
        <v>30</v>
      </c>
      <c r="D266" s="38">
        <v>2.37</v>
      </c>
      <c r="E266" s="39">
        <v>0.3</v>
      </c>
      <c r="F266" s="40">
        <v>14.76</v>
      </c>
      <c r="G266" s="40">
        <v>70.5</v>
      </c>
      <c r="H266" s="22">
        <v>0.06</v>
      </c>
      <c r="I266" s="22">
        <v>0</v>
      </c>
      <c r="J266" s="22">
        <v>0</v>
      </c>
      <c r="K266" s="22">
        <v>0</v>
      </c>
      <c r="L266" s="22">
        <v>12.22</v>
      </c>
      <c r="M266" s="22">
        <v>0</v>
      </c>
      <c r="N266" s="22">
        <v>0</v>
      </c>
      <c r="O266" s="22">
        <v>0.56999999999999995</v>
      </c>
    </row>
    <row r="267" spans="1:15" x14ac:dyDescent="0.25">
      <c r="A267" s="1">
        <v>376</v>
      </c>
      <c r="B267" s="21" t="s">
        <v>31</v>
      </c>
      <c r="C267" s="49">
        <v>200</v>
      </c>
      <c r="D267" s="76">
        <v>0.1</v>
      </c>
      <c r="E267" s="23">
        <v>0</v>
      </c>
      <c r="F267" s="23">
        <v>15</v>
      </c>
      <c r="G267" s="24">
        <v>60</v>
      </c>
      <c r="H267" s="25">
        <v>0</v>
      </c>
      <c r="I267" s="25">
        <v>0</v>
      </c>
      <c r="J267" s="25">
        <v>0</v>
      </c>
      <c r="K267" s="25">
        <v>0</v>
      </c>
      <c r="L267" s="25">
        <v>16.32</v>
      </c>
      <c r="M267" s="25">
        <v>10</v>
      </c>
      <c r="N267" s="25">
        <v>1</v>
      </c>
      <c r="O267" s="25">
        <v>0.3</v>
      </c>
    </row>
    <row r="268" spans="1:15" x14ac:dyDescent="0.25">
      <c r="A268" s="12" t="s">
        <v>32</v>
      </c>
      <c r="B268" s="26"/>
      <c r="C268" s="103">
        <v>460</v>
      </c>
      <c r="D268" s="1">
        <f>SUM(D264:D267)</f>
        <v>19.080000000000002</v>
      </c>
      <c r="E268" s="1">
        <f t="shared" ref="E268:O268" si="41">SUM(E264:E267)</f>
        <v>17.43</v>
      </c>
      <c r="F268" s="1">
        <f t="shared" si="41"/>
        <v>51.79</v>
      </c>
      <c r="G268" s="1">
        <f t="shared" si="41"/>
        <v>447.6</v>
      </c>
      <c r="H268" s="1">
        <f t="shared" si="41"/>
        <v>0.35000000000000003</v>
      </c>
      <c r="I268" s="1">
        <f t="shared" si="41"/>
        <v>27.95</v>
      </c>
      <c r="J268" s="1">
        <f t="shared" si="41"/>
        <v>51.1</v>
      </c>
      <c r="K268" s="1">
        <f t="shared" si="41"/>
        <v>2.7</v>
      </c>
      <c r="L268" s="1">
        <f t="shared" si="41"/>
        <v>121.53</v>
      </c>
      <c r="M268" s="1">
        <f t="shared" si="41"/>
        <v>309.95000000000005</v>
      </c>
      <c r="N268" s="1">
        <f t="shared" si="41"/>
        <v>69.16</v>
      </c>
      <c r="O268" s="1">
        <f t="shared" si="41"/>
        <v>2.82</v>
      </c>
    </row>
    <row r="269" spans="1:15" x14ac:dyDescent="0.25">
      <c r="A269" s="86"/>
      <c r="B269" s="87"/>
      <c r="C269" s="105"/>
      <c r="D269" s="1"/>
      <c r="E269" s="1"/>
      <c r="F269" s="1"/>
      <c r="G269" s="28">
        <f>G268/1800</f>
        <v>0.24866666666666667</v>
      </c>
      <c r="H269" s="1"/>
      <c r="I269" s="1"/>
      <c r="J269" s="1"/>
      <c r="K269" s="1"/>
      <c r="L269" s="1"/>
      <c r="M269" s="1"/>
      <c r="N269" s="1"/>
      <c r="O269" s="1"/>
    </row>
    <row r="270" spans="1:15" x14ac:dyDescent="0.25">
      <c r="A270" s="124" t="s">
        <v>33</v>
      </c>
      <c r="B270" s="124"/>
      <c r="C270" s="109">
        <f t="shared" ref="C270:O270" si="42">C268+C261+C256+C246+C242</f>
        <v>2045</v>
      </c>
      <c r="D270" s="52">
        <f t="shared" si="42"/>
        <v>61.44</v>
      </c>
      <c r="E270" s="52">
        <f t="shared" si="42"/>
        <v>61.480000000000004</v>
      </c>
      <c r="F270" s="52">
        <f t="shared" si="42"/>
        <v>269.11</v>
      </c>
      <c r="G270" s="52">
        <f t="shared" si="42"/>
        <v>1850.5700000000002</v>
      </c>
      <c r="H270" s="52">
        <f t="shared" si="42"/>
        <v>1.0899999999999999</v>
      </c>
      <c r="I270" s="52">
        <f t="shared" si="42"/>
        <v>146.53</v>
      </c>
      <c r="J270" s="52">
        <f t="shared" si="42"/>
        <v>169.31</v>
      </c>
      <c r="K270" s="52">
        <f t="shared" si="42"/>
        <v>10.56</v>
      </c>
      <c r="L270" s="52">
        <f t="shared" si="42"/>
        <v>434.22999999999996</v>
      </c>
      <c r="M270" s="52">
        <f t="shared" si="42"/>
        <v>2260.58</v>
      </c>
      <c r="N270" s="52">
        <f t="shared" si="42"/>
        <v>278.36</v>
      </c>
      <c r="O270" s="52">
        <f t="shared" si="42"/>
        <v>12.790000000000001</v>
      </c>
    </row>
    <row r="271" spans="1:15" x14ac:dyDescent="0.25">
      <c r="G271" s="28">
        <f>G270/1800</f>
        <v>1.0280944444444446</v>
      </c>
    </row>
    <row r="272" spans="1:15" x14ac:dyDescent="0.25">
      <c r="A272" s="129" t="s">
        <v>71</v>
      </c>
      <c r="B272" s="129"/>
      <c r="C272" s="129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</row>
    <row r="273" spans="1:15" ht="49.5" customHeight="1" x14ac:dyDescent="0.25">
      <c r="A273" s="82" t="s">
        <v>124</v>
      </c>
      <c r="B273" s="2" t="s">
        <v>0</v>
      </c>
      <c r="C273" s="53" t="s">
        <v>1</v>
      </c>
      <c r="D273" s="130" t="s">
        <v>2</v>
      </c>
      <c r="E273" s="131"/>
      <c r="F273" s="132"/>
      <c r="G273" s="133" t="s">
        <v>3</v>
      </c>
      <c r="H273" s="130" t="s">
        <v>4</v>
      </c>
      <c r="I273" s="131"/>
      <c r="J273" s="131"/>
      <c r="K273" s="132"/>
      <c r="L273" s="130" t="s">
        <v>5</v>
      </c>
      <c r="M273" s="131"/>
      <c r="N273" s="131"/>
      <c r="O273" s="132"/>
    </row>
    <row r="274" spans="1:15" x14ac:dyDescent="0.25">
      <c r="A274" s="125">
        <v>1</v>
      </c>
      <c r="B274" s="125">
        <v>2</v>
      </c>
      <c r="C274" s="127">
        <v>3</v>
      </c>
      <c r="D274" s="1" t="s">
        <v>6</v>
      </c>
      <c r="E274" s="1" t="s">
        <v>7</v>
      </c>
      <c r="F274" s="1" t="s">
        <v>8</v>
      </c>
      <c r="G274" s="134"/>
      <c r="H274" s="1" t="s">
        <v>9</v>
      </c>
      <c r="I274" s="1" t="s">
        <v>10</v>
      </c>
      <c r="J274" s="1" t="s">
        <v>11</v>
      </c>
      <c r="K274" s="1" t="s">
        <v>12</v>
      </c>
      <c r="L274" s="1" t="s">
        <v>13</v>
      </c>
      <c r="M274" s="1" t="s">
        <v>14</v>
      </c>
      <c r="N274" s="1" t="s">
        <v>15</v>
      </c>
      <c r="O274" s="1" t="s">
        <v>16</v>
      </c>
    </row>
    <row r="275" spans="1:15" ht="19.5" customHeight="1" x14ac:dyDescent="0.25">
      <c r="A275" s="126"/>
      <c r="B275" s="126"/>
      <c r="C275" s="128"/>
      <c r="D275" s="1">
        <v>4</v>
      </c>
      <c r="E275" s="1">
        <v>5</v>
      </c>
      <c r="F275" s="1">
        <v>6</v>
      </c>
      <c r="G275" s="1">
        <v>7</v>
      </c>
      <c r="H275" s="1">
        <v>8</v>
      </c>
      <c r="I275" s="1">
        <v>9</v>
      </c>
      <c r="J275" s="1">
        <v>10</v>
      </c>
      <c r="K275" s="1">
        <v>11</v>
      </c>
      <c r="L275" s="1">
        <v>12</v>
      </c>
      <c r="M275" s="1">
        <v>13</v>
      </c>
      <c r="N275" s="1">
        <v>14</v>
      </c>
      <c r="O275" s="1">
        <v>15</v>
      </c>
    </row>
    <row r="276" spans="1:15" x14ac:dyDescent="0.25">
      <c r="A276" s="121" t="s">
        <v>17</v>
      </c>
      <c r="B276" s="122"/>
      <c r="C276" s="122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3"/>
    </row>
    <row r="277" spans="1:15" x14ac:dyDescent="0.25">
      <c r="A277" s="1">
        <v>175</v>
      </c>
      <c r="B277" s="51" t="s">
        <v>72</v>
      </c>
      <c r="C277" s="101">
        <v>200</v>
      </c>
      <c r="D277" s="100">
        <v>4.6500000000000004</v>
      </c>
      <c r="E277" s="100">
        <v>6.68</v>
      </c>
      <c r="F277" s="100">
        <v>26.05</v>
      </c>
      <c r="G277" s="100">
        <v>151.19999999999999</v>
      </c>
      <c r="H277" s="37">
        <v>0.04</v>
      </c>
      <c r="I277" s="37">
        <v>0.9</v>
      </c>
      <c r="J277" s="37">
        <v>32.700000000000003</v>
      </c>
      <c r="K277" s="37">
        <v>0.18</v>
      </c>
      <c r="L277" s="37">
        <v>36.869999999999997</v>
      </c>
      <c r="M277" s="37">
        <v>80.97</v>
      </c>
      <c r="N277" s="37">
        <v>12.12</v>
      </c>
      <c r="O277" s="37">
        <v>0.18</v>
      </c>
    </row>
    <row r="278" spans="1:15" x14ac:dyDescent="0.25">
      <c r="A278" s="1">
        <v>378</v>
      </c>
      <c r="B278" s="21" t="s">
        <v>106</v>
      </c>
      <c r="C278" s="49">
        <v>200</v>
      </c>
      <c r="D278" s="76">
        <v>1.7</v>
      </c>
      <c r="E278" s="23">
        <v>1.3</v>
      </c>
      <c r="F278" s="23">
        <v>17.399999999999999</v>
      </c>
      <c r="G278" s="24">
        <v>88</v>
      </c>
      <c r="H278" s="25">
        <v>0.02</v>
      </c>
      <c r="I278" s="25">
        <v>1</v>
      </c>
      <c r="J278" s="25">
        <v>0.01</v>
      </c>
      <c r="K278" s="25">
        <v>0</v>
      </c>
      <c r="L278" s="25">
        <v>65</v>
      </c>
      <c r="M278" s="25">
        <v>53</v>
      </c>
      <c r="N278" s="25">
        <v>11</v>
      </c>
      <c r="O278" s="25">
        <v>1.4</v>
      </c>
    </row>
    <row r="279" spans="1:15" x14ac:dyDescent="0.25">
      <c r="A279" s="20" t="s">
        <v>49</v>
      </c>
      <c r="B279" s="21" t="s">
        <v>50</v>
      </c>
      <c r="C279" s="49">
        <v>20</v>
      </c>
      <c r="D279" s="23">
        <v>2.37</v>
      </c>
      <c r="E279" s="23">
        <v>0.3</v>
      </c>
      <c r="F279" s="23">
        <v>14.49</v>
      </c>
      <c r="G279" s="24">
        <v>70.14</v>
      </c>
      <c r="H279" s="25">
        <v>0.03</v>
      </c>
      <c r="I279" s="25">
        <v>0</v>
      </c>
      <c r="J279" s="25">
        <v>0</v>
      </c>
      <c r="K279" s="25">
        <v>0.39</v>
      </c>
      <c r="L279" s="25">
        <v>6.9</v>
      </c>
      <c r="M279" s="25">
        <v>26.1</v>
      </c>
      <c r="N279" s="25">
        <v>9.9</v>
      </c>
      <c r="O279" s="25">
        <v>0.33</v>
      </c>
    </row>
    <row r="280" spans="1:15" x14ac:dyDescent="0.25">
      <c r="A280" s="89">
        <v>14</v>
      </c>
      <c r="B280" s="21" t="s">
        <v>51</v>
      </c>
      <c r="C280" s="49">
        <v>5</v>
      </c>
      <c r="D280" s="22">
        <v>0.1</v>
      </c>
      <c r="E280" s="22">
        <v>7.2</v>
      </c>
      <c r="F280" s="22">
        <v>0.13</v>
      </c>
      <c r="G280" s="42">
        <v>65.72</v>
      </c>
      <c r="H280" s="25">
        <v>0</v>
      </c>
      <c r="I280" s="25">
        <v>0</v>
      </c>
      <c r="J280" s="25">
        <v>40</v>
      </c>
      <c r="K280" s="25">
        <v>0.1</v>
      </c>
      <c r="L280" s="25">
        <v>2.4</v>
      </c>
      <c r="M280" s="25">
        <v>3</v>
      </c>
      <c r="N280" s="25">
        <v>0</v>
      </c>
      <c r="O280" s="25">
        <v>0</v>
      </c>
    </row>
    <row r="281" spans="1:15" x14ac:dyDescent="0.25">
      <c r="A281" s="12" t="s">
        <v>19</v>
      </c>
      <c r="B281" s="26"/>
      <c r="C281" s="103">
        <v>425</v>
      </c>
      <c r="D281" s="1">
        <f>SUM(D277:D280)</f>
        <v>8.82</v>
      </c>
      <c r="E281" s="1">
        <f t="shared" ref="E281:O281" si="43">SUM(E277:E280)</f>
        <v>15.48</v>
      </c>
      <c r="F281" s="1">
        <f t="shared" si="43"/>
        <v>58.070000000000007</v>
      </c>
      <c r="G281" s="1">
        <f t="shared" si="43"/>
        <v>375.05999999999995</v>
      </c>
      <c r="H281" s="1">
        <f t="shared" si="43"/>
        <v>0.09</v>
      </c>
      <c r="I281" s="1">
        <f t="shared" si="43"/>
        <v>1.9</v>
      </c>
      <c r="J281" s="1">
        <f t="shared" si="43"/>
        <v>72.710000000000008</v>
      </c>
      <c r="K281" s="1">
        <f t="shared" si="43"/>
        <v>0.67</v>
      </c>
      <c r="L281" s="1">
        <f t="shared" si="43"/>
        <v>111.17000000000002</v>
      </c>
      <c r="M281" s="1">
        <f t="shared" si="43"/>
        <v>163.07</v>
      </c>
      <c r="N281" s="1">
        <f t="shared" si="43"/>
        <v>33.019999999999996</v>
      </c>
      <c r="O281" s="1">
        <f t="shared" si="43"/>
        <v>1.91</v>
      </c>
    </row>
    <row r="282" spans="1:15" x14ac:dyDescent="0.25">
      <c r="A282" s="86"/>
      <c r="B282" s="87"/>
      <c r="C282" s="104"/>
      <c r="D282" s="91"/>
      <c r="E282" s="91"/>
      <c r="F282" s="91"/>
      <c r="G282" s="28">
        <f>G281/1800</f>
        <v>0.20836666666666664</v>
      </c>
      <c r="H282" s="91"/>
      <c r="I282" s="91"/>
      <c r="J282" s="91"/>
      <c r="K282" s="91"/>
      <c r="L282" s="91"/>
      <c r="M282" s="91"/>
      <c r="N282" s="91"/>
      <c r="O282" s="92"/>
    </row>
    <row r="283" spans="1:15" x14ac:dyDescent="0.25">
      <c r="A283" s="121" t="s">
        <v>25</v>
      </c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3"/>
    </row>
    <row r="284" spans="1:15" x14ac:dyDescent="0.25">
      <c r="A284" s="19" t="s">
        <v>49</v>
      </c>
      <c r="B284" s="29" t="s">
        <v>34</v>
      </c>
      <c r="C284" s="101">
        <v>180</v>
      </c>
      <c r="D284" s="100">
        <v>0.36</v>
      </c>
      <c r="E284" s="100"/>
      <c r="F284" s="100">
        <v>34.020000000000003</v>
      </c>
      <c r="G284" s="100">
        <v>113.4</v>
      </c>
      <c r="H284" s="100">
        <v>1.7999999999999999E-2</v>
      </c>
      <c r="I284" s="46">
        <v>3.6</v>
      </c>
      <c r="J284" s="46">
        <v>0</v>
      </c>
      <c r="K284" s="46">
        <v>0</v>
      </c>
      <c r="L284" s="46">
        <v>12.6</v>
      </c>
      <c r="M284" s="46">
        <v>12.6</v>
      </c>
      <c r="N284" s="46">
        <v>5.4</v>
      </c>
      <c r="O284" s="46">
        <v>0</v>
      </c>
    </row>
    <row r="285" spans="1:15" x14ac:dyDescent="0.25">
      <c r="A285" s="97" t="s">
        <v>26</v>
      </c>
      <c r="B285" s="26"/>
      <c r="C285" s="103">
        <v>180</v>
      </c>
      <c r="D285" s="1">
        <f t="shared" ref="D285:O285" si="44">SUM(D284:D284)</f>
        <v>0.36</v>
      </c>
      <c r="E285" s="1">
        <f t="shared" si="44"/>
        <v>0</v>
      </c>
      <c r="F285" s="1">
        <f t="shared" si="44"/>
        <v>34.020000000000003</v>
      </c>
      <c r="G285" s="1">
        <f t="shared" si="44"/>
        <v>113.4</v>
      </c>
      <c r="H285" s="1">
        <f t="shared" si="44"/>
        <v>1.7999999999999999E-2</v>
      </c>
      <c r="I285" s="1">
        <f t="shared" si="44"/>
        <v>3.6</v>
      </c>
      <c r="J285" s="1">
        <f t="shared" si="44"/>
        <v>0</v>
      </c>
      <c r="K285" s="1">
        <f t="shared" si="44"/>
        <v>0</v>
      </c>
      <c r="L285" s="1">
        <f t="shared" si="44"/>
        <v>12.6</v>
      </c>
      <c r="M285" s="1">
        <f t="shared" si="44"/>
        <v>12.6</v>
      </c>
      <c r="N285" s="1">
        <f t="shared" si="44"/>
        <v>5.4</v>
      </c>
      <c r="O285" s="1">
        <f t="shared" si="44"/>
        <v>0</v>
      </c>
    </row>
    <row r="286" spans="1:15" x14ac:dyDescent="0.25">
      <c r="A286" s="97"/>
      <c r="B286" s="26"/>
      <c r="C286" s="104"/>
      <c r="D286" s="91"/>
      <c r="E286" s="91"/>
      <c r="F286" s="91"/>
      <c r="G286" s="28">
        <f>G285/1800</f>
        <v>6.3E-2</v>
      </c>
      <c r="H286" s="91"/>
      <c r="I286" s="91"/>
      <c r="J286" s="91"/>
      <c r="K286" s="91"/>
      <c r="L286" s="91"/>
      <c r="M286" s="91"/>
      <c r="N286" s="91"/>
      <c r="O286" s="92"/>
    </row>
    <row r="287" spans="1:15" x14ac:dyDescent="0.25">
      <c r="A287" s="121" t="s">
        <v>20</v>
      </c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3"/>
    </row>
    <row r="288" spans="1:15" x14ac:dyDescent="0.25">
      <c r="A288" s="30">
        <v>483</v>
      </c>
      <c r="B288" s="34" t="s">
        <v>115</v>
      </c>
      <c r="C288" s="101">
        <v>50</v>
      </c>
      <c r="D288" s="35">
        <v>0.65</v>
      </c>
      <c r="E288" s="35">
        <v>0.1</v>
      </c>
      <c r="F288" s="35">
        <v>7.26</v>
      </c>
      <c r="G288" s="36">
        <v>33</v>
      </c>
      <c r="H288" s="37">
        <v>0.03</v>
      </c>
      <c r="I288" s="37">
        <v>2.15</v>
      </c>
      <c r="J288" s="37">
        <v>0</v>
      </c>
      <c r="K288" s="37">
        <v>0</v>
      </c>
      <c r="L288" s="37">
        <v>16</v>
      </c>
      <c r="M288" s="37">
        <v>26.5</v>
      </c>
      <c r="N288" s="37">
        <v>17</v>
      </c>
      <c r="O288" s="37">
        <v>21.52</v>
      </c>
    </row>
    <row r="289" spans="1:15" ht="25.5" x14ac:dyDescent="0.25">
      <c r="A289" s="1">
        <v>88</v>
      </c>
      <c r="B289" s="67" t="s">
        <v>122</v>
      </c>
      <c r="C289" s="68" t="s">
        <v>112</v>
      </c>
      <c r="D289" s="100">
        <v>6.72</v>
      </c>
      <c r="E289" s="100">
        <v>7.44</v>
      </c>
      <c r="F289" s="100">
        <v>9.44</v>
      </c>
      <c r="G289" s="100">
        <v>144.80000000000001</v>
      </c>
      <c r="H289" s="37">
        <v>0.04</v>
      </c>
      <c r="I289" s="37">
        <v>14.18</v>
      </c>
      <c r="J289" s="37">
        <v>4.5</v>
      </c>
      <c r="K289" s="37">
        <v>0.7</v>
      </c>
      <c r="L289" s="37">
        <v>22.12</v>
      </c>
      <c r="M289" s="37">
        <v>42.3</v>
      </c>
      <c r="N289" s="37">
        <v>12.78</v>
      </c>
      <c r="O289" s="37">
        <v>0.56000000000000005</v>
      </c>
    </row>
    <row r="290" spans="1:15" x14ac:dyDescent="0.25">
      <c r="A290" s="1">
        <v>446</v>
      </c>
      <c r="B290" s="4" t="s">
        <v>98</v>
      </c>
      <c r="C290" s="53">
        <v>200</v>
      </c>
      <c r="D290" s="1">
        <v>10.7</v>
      </c>
      <c r="E290" s="1">
        <v>11.79</v>
      </c>
      <c r="F290" s="1">
        <v>21.23</v>
      </c>
      <c r="G290" s="1">
        <v>220.03</v>
      </c>
      <c r="H290" s="1">
        <v>0.19</v>
      </c>
      <c r="I290" s="1">
        <v>26.7</v>
      </c>
      <c r="J290" s="1">
        <v>30.1</v>
      </c>
      <c r="K290" s="1">
        <v>4.9400000000000004</v>
      </c>
      <c r="L290" s="1">
        <v>26</v>
      </c>
      <c r="M290" s="1">
        <v>152.4</v>
      </c>
      <c r="N290" s="1">
        <v>40.31</v>
      </c>
      <c r="O290" s="1">
        <v>1.96</v>
      </c>
    </row>
    <row r="291" spans="1:15" x14ac:dyDescent="0.25">
      <c r="A291" s="1">
        <v>342</v>
      </c>
      <c r="B291" s="29" t="s">
        <v>118</v>
      </c>
      <c r="C291" s="101">
        <v>200</v>
      </c>
      <c r="D291" s="100">
        <v>0.48</v>
      </c>
      <c r="E291" s="100"/>
      <c r="F291" s="100">
        <v>29.6</v>
      </c>
      <c r="G291" s="100">
        <v>116</v>
      </c>
      <c r="H291" s="25">
        <v>0.01</v>
      </c>
      <c r="I291" s="25">
        <v>0.22</v>
      </c>
      <c r="J291" s="25"/>
      <c r="K291" s="25">
        <v>0.16</v>
      </c>
      <c r="L291" s="25">
        <v>18.71</v>
      </c>
      <c r="M291" s="25">
        <v>571.85</v>
      </c>
      <c r="N291" s="25">
        <v>6.63</v>
      </c>
      <c r="O291" s="25">
        <v>0.48</v>
      </c>
    </row>
    <row r="292" spans="1:15" x14ac:dyDescent="0.25">
      <c r="A292" s="1" t="s">
        <v>49</v>
      </c>
      <c r="B292" s="25" t="s">
        <v>22</v>
      </c>
      <c r="C292" s="49">
        <v>20</v>
      </c>
      <c r="D292" s="38">
        <v>1.98</v>
      </c>
      <c r="E292" s="39">
        <v>0.36</v>
      </c>
      <c r="F292" s="40">
        <v>10.02</v>
      </c>
      <c r="G292" s="40">
        <v>52.02</v>
      </c>
      <c r="H292" s="22">
        <v>0.05</v>
      </c>
      <c r="I292" s="22">
        <v>0</v>
      </c>
      <c r="J292" s="22">
        <v>0</v>
      </c>
      <c r="K292" s="22">
        <v>0.42</v>
      </c>
      <c r="L292" s="22">
        <v>15.819999999999999</v>
      </c>
      <c r="M292" s="22">
        <v>54.4</v>
      </c>
      <c r="N292" s="22">
        <v>14.1</v>
      </c>
      <c r="O292" s="22">
        <v>1.17</v>
      </c>
    </row>
    <row r="293" spans="1:15" x14ac:dyDescent="0.25">
      <c r="A293" s="1" t="s">
        <v>49</v>
      </c>
      <c r="B293" s="25" t="s">
        <v>23</v>
      </c>
      <c r="C293" s="49">
        <v>30</v>
      </c>
      <c r="D293" s="38">
        <v>2.37</v>
      </c>
      <c r="E293" s="39">
        <v>0.3</v>
      </c>
      <c r="F293" s="40">
        <v>14.76</v>
      </c>
      <c r="G293" s="40">
        <v>70.5</v>
      </c>
      <c r="H293" s="22">
        <v>0.06</v>
      </c>
      <c r="I293" s="22">
        <v>0</v>
      </c>
      <c r="J293" s="22">
        <v>0</v>
      </c>
      <c r="K293" s="22">
        <v>0</v>
      </c>
      <c r="L293" s="22">
        <v>12.22</v>
      </c>
      <c r="M293" s="22">
        <v>0</v>
      </c>
      <c r="N293" s="22">
        <v>0</v>
      </c>
      <c r="O293" s="22">
        <v>0.56999999999999995</v>
      </c>
    </row>
    <row r="294" spans="1:15" x14ac:dyDescent="0.25">
      <c r="A294" s="86" t="s">
        <v>24</v>
      </c>
      <c r="B294" s="87"/>
      <c r="C294" s="103">
        <v>705</v>
      </c>
      <c r="D294" s="1">
        <f t="shared" ref="D294:O294" si="45">SUM(D288:D293)</f>
        <v>22.900000000000002</v>
      </c>
      <c r="E294" s="1">
        <f t="shared" si="45"/>
        <v>19.989999999999998</v>
      </c>
      <c r="F294" s="1">
        <f t="shared" si="45"/>
        <v>92.31</v>
      </c>
      <c r="G294" s="1">
        <f t="shared" si="45"/>
        <v>636.35</v>
      </c>
      <c r="H294" s="1">
        <f t="shared" si="45"/>
        <v>0.38</v>
      </c>
      <c r="I294" s="1">
        <f t="shared" si="45"/>
        <v>43.25</v>
      </c>
      <c r="J294" s="1">
        <f t="shared" si="45"/>
        <v>34.6</v>
      </c>
      <c r="K294" s="1">
        <f t="shared" si="45"/>
        <v>6.2200000000000006</v>
      </c>
      <c r="L294" s="1">
        <f t="shared" si="45"/>
        <v>110.87</v>
      </c>
      <c r="M294" s="1">
        <f t="shared" si="45"/>
        <v>847.44999999999993</v>
      </c>
      <c r="N294" s="1">
        <f t="shared" si="45"/>
        <v>90.82</v>
      </c>
      <c r="O294" s="1">
        <f t="shared" si="45"/>
        <v>26.259999999999998</v>
      </c>
    </row>
    <row r="295" spans="1:15" x14ac:dyDescent="0.25">
      <c r="A295" s="86"/>
      <c r="B295" s="87"/>
      <c r="C295" s="104"/>
      <c r="D295" s="91"/>
      <c r="E295" s="91"/>
      <c r="F295" s="91"/>
      <c r="G295" s="28">
        <f>G294/1800</f>
        <v>0.35352777777777777</v>
      </c>
      <c r="H295" s="91"/>
      <c r="I295" s="91"/>
      <c r="J295" s="91"/>
      <c r="K295" s="91"/>
      <c r="L295" s="91"/>
      <c r="M295" s="91"/>
      <c r="N295" s="91"/>
      <c r="O295" s="92"/>
    </row>
    <row r="296" spans="1:15" x14ac:dyDescent="0.25">
      <c r="A296" s="86" t="s">
        <v>27</v>
      </c>
      <c r="B296" s="87"/>
      <c r="C296" s="104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8"/>
    </row>
    <row r="297" spans="1:15" x14ac:dyDescent="0.25">
      <c r="A297" s="1" t="s">
        <v>49</v>
      </c>
      <c r="B297" s="29" t="s">
        <v>135</v>
      </c>
      <c r="C297" s="101">
        <v>200</v>
      </c>
      <c r="D297" s="47">
        <v>5.8</v>
      </c>
      <c r="E297" s="47">
        <v>5</v>
      </c>
      <c r="F297" s="47">
        <v>8.4</v>
      </c>
      <c r="G297" s="43">
        <v>101.3</v>
      </c>
      <c r="H297" s="100">
        <v>0.02</v>
      </c>
      <c r="I297" s="46">
        <v>0.3</v>
      </c>
      <c r="J297" s="46">
        <v>0</v>
      </c>
      <c r="K297" s="46">
        <v>0</v>
      </c>
      <c r="L297" s="46">
        <v>124</v>
      </c>
      <c r="M297" s="46">
        <v>0</v>
      </c>
      <c r="N297" s="46">
        <v>0</v>
      </c>
      <c r="O297" s="46">
        <v>0</v>
      </c>
    </row>
    <row r="298" spans="1:15" x14ac:dyDescent="0.25">
      <c r="A298" s="1">
        <v>32</v>
      </c>
      <c r="B298" s="62" t="s">
        <v>73</v>
      </c>
      <c r="C298" s="101">
        <v>50</v>
      </c>
      <c r="D298" s="100">
        <v>1.1299999999999999</v>
      </c>
      <c r="E298" s="100">
        <v>2.0099999999999998</v>
      </c>
      <c r="F298" s="100">
        <v>16.100000000000001</v>
      </c>
      <c r="G298" s="100">
        <v>171.2</v>
      </c>
      <c r="H298" s="29">
        <v>1.7999999999999999E-2</v>
      </c>
      <c r="I298" s="63">
        <v>0</v>
      </c>
      <c r="J298" s="63">
        <v>0</v>
      </c>
      <c r="K298" s="63">
        <v>0</v>
      </c>
      <c r="L298" s="63">
        <v>5.64</v>
      </c>
      <c r="M298" s="63">
        <v>0</v>
      </c>
      <c r="N298" s="63">
        <v>0</v>
      </c>
      <c r="O298" s="63">
        <v>0</v>
      </c>
    </row>
    <row r="299" spans="1:15" x14ac:dyDescent="0.25">
      <c r="A299" s="12" t="s">
        <v>29</v>
      </c>
      <c r="B299" s="26"/>
      <c r="C299" s="103">
        <v>250</v>
      </c>
      <c r="D299" s="31">
        <f>SUM(D297:D298)</f>
        <v>6.93</v>
      </c>
      <c r="E299" s="31">
        <f t="shared" ref="E299:O299" si="46">SUM(E297:E298)</f>
        <v>7.01</v>
      </c>
      <c r="F299" s="31">
        <f t="shared" si="46"/>
        <v>24.5</v>
      </c>
      <c r="G299" s="31">
        <f t="shared" si="46"/>
        <v>272.5</v>
      </c>
      <c r="H299" s="31">
        <f t="shared" si="46"/>
        <v>3.7999999999999999E-2</v>
      </c>
      <c r="I299" s="31">
        <f t="shared" si="46"/>
        <v>0.3</v>
      </c>
      <c r="J299" s="31">
        <f t="shared" si="46"/>
        <v>0</v>
      </c>
      <c r="K299" s="31">
        <f t="shared" si="46"/>
        <v>0</v>
      </c>
      <c r="L299" s="31">
        <f t="shared" si="46"/>
        <v>129.63999999999999</v>
      </c>
      <c r="M299" s="31">
        <f t="shared" si="46"/>
        <v>0</v>
      </c>
      <c r="N299" s="31">
        <f t="shared" si="46"/>
        <v>0</v>
      </c>
      <c r="O299" s="31">
        <f t="shared" si="46"/>
        <v>0</v>
      </c>
    </row>
    <row r="300" spans="1:15" x14ac:dyDescent="0.25">
      <c r="A300" s="86"/>
      <c r="B300" s="87"/>
      <c r="C300" s="104"/>
      <c r="D300" s="91"/>
      <c r="E300" s="91"/>
      <c r="F300" s="91"/>
      <c r="G300" s="28">
        <f>G299/1800</f>
        <v>0.15138888888888888</v>
      </c>
      <c r="H300" s="91"/>
      <c r="I300" s="91"/>
      <c r="J300" s="91"/>
      <c r="K300" s="91"/>
      <c r="L300" s="91"/>
      <c r="M300" s="91"/>
      <c r="N300" s="91"/>
      <c r="O300" s="92"/>
    </row>
    <row r="301" spans="1:15" x14ac:dyDescent="0.25">
      <c r="A301" s="86" t="s">
        <v>30</v>
      </c>
      <c r="B301" s="87"/>
      <c r="C301" s="104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8"/>
    </row>
    <row r="302" spans="1:15" ht="26.25" x14ac:dyDescent="0.25">
      <c r="A302" s="1">
        <v>188</v>
      </c>
      <c r="B302" s="4" t="s">
        <v>45</v>
      </c>
      <c r="C302" s="53" t="s">
        <v>99</v>
      </c>
      <c r="D302" s="1">
        <v>7.1</v>
      </c>
      <c r="E302" s="1">
        <v>8.68</v>
      </c>
      <c r="F302" s="1">
        <v>27.2</v>
      </c>
      <c r="G302" s="1">
        <v>316</v>
      </c>
      <c r="H302" s="1">
        <v>0.09</v>
      </c>
      <c r="I302" s="1">
        <v>0.11</v>
      </c>
      <c r="J302" s="1">
        <v>69</v>
      </c>
      <c r="K302" s="1">
        <v>1.1000000000000001</v>
      </c>
      <c r="L302" s="1">
        <v>102</v>
      </c>
      <c r="M302" s="1">
        <v>209.4</v>
      </c>
      <c r="N302" s="1">
        <v>43.8</v>
      </c>
      <c r="O302" s="1">
        <v>1.68</v>
      </c>
    </row>
    <row r="303" spans="1:15" x14ac:dyDescent="0.25">
      <c r="A303" s="1">
        <v>377</v>
      </c>
      <c r="B303" s="21" t="s">
        <v>100</v>
      </c>
      <c r="C303" s="49">
        <v>200</v>
      </c>
      <c r="D303" s="76">
        <v>0.1</v>
      </c>
      <c r="E303" s="23">
        <v>0</v>
      </c>
      <c r="F303" s="23">
        <v>15</v>
      </c>
      <c r="G303" s="24">
        <v>60</v>
      </c>
      <c r="H303" s="25">
        <v>0</v>
      </c>
      <c r="I303" s="25">
        <v>0</v>
      </c>
      <c r="J303" s="25">
        <v>0</v>
      </c>
      <c r="K303" s="25">
        <v>0</v>
      </c>
      <c r="L303" s="25">
        <v>16.32</v>
      </c>
      <c r="M303" s="25">
        <v>10</v>
      </c>
      <c r="N303" s="25">
        <v>1</v>
      </c>
      <c r="O303" s="25">
        <v>0.3</v>
      </c>
    </row>
    <row r="304" spans="1:15" x14ac:dyDescent="0.25">
      <c r="A304" s="12" t="s">
        <v>32</v>
      </c>
      <c r="B304" s="26"/>
      <c r="C304" s="103">
        <v>400</v>
      </c>
      <c r="D304" s="1">
        <f>SUM(D302:D303)</f>
        <v>7.1999999999999993</v>
      </c>
      <c r="E304" s="1">
        <f t="shared" ref="E304:O304" si="47">SUM(E302:E303)</f>
        <v>8.68</v>
      </c>
      <c r="F304" s="1">
        <f t="shared" si="47"/>
        <v>42.2</v>
      </c>
      <c r="G304" s="1">
        <f t="shared" si="47"/>
        <v>376</v>
      </c>
      <c r="H304" s="1">
        <f t="shared" si="47"/>
        <v>0.09</v>
      </c>
      <c r="I304" s="1">
        <f t="shared" si="47"/>
        <v>0.11</v>
      </c>
      <c r="J304" s="1">
        <f t="shared" si="47"/>
        <v>69</v>
      </c>
      <c r="K304" s="1">
        <f t="shared" si="47"/>
        <v>1.1000000000000001</v>
      </c>
      <c r="L304" s="1">
        <f t="shared" si="47"/>
        <v>118.32</v>
      </c>
      <c r="M304" s="1">
        <f t="shared" si="47"/>
        <v>219.4</v>
      </c>
      <c r="N304" s="1">
        <f t="shared" si="47"/>
        <v>44.8</v>
      </c>
      <c r="O304" s="1">
        <f t="shared" si="47"/>
        <v>1.98</v>
      </c>
    </row>
    <row r="305" spans="1:15" x14ac:dyDescent="0.25">
      <c r="A305" s="13"/>
      <c r="B305" s="14"/>
      <c r="C305" s="106"/>
      <c r="D305" s="93"/>
      <c r="E305" s="93"/>
      <c r="F305" s="93"/>
      <c r="G305" s="28">
        <f>G304/1800</f>
        <v>0.2088888888888889</v>
      </c>
      <c r="H305" s="93"/>
      <c r="I305" s="93"/>
      <c r="J305" s="93"/>
      <c r="K305" s="93"/>
      <c r="L305" s="93"/>
      <c r="M305" s="93"/>
      <c r="N305" s="93"/>
      <c r="O305" s="93"/>
    </row>
    <row r="306" spans="1:15" x14ac:dyDescent="0.25">
      <c r="A306" s="124" t="s">
        <v>33</v>
      </c>
      <c r="B306" s="124"/>
      <c r="C306" s="109">
        <f t="shared" ref="C306:O306" si="48">C304+C299+C294+C285+C281</f>
        <v>1960</v>
      </c>
      <c r="D306" s="52">
        <f t="shared" si="48"/>
        <v>46.21</v>
      </c>
      <c r="E306" s="52">
        <f t="shared" si="48"/>
        <v>51.16</v>
      </c>
      <c r="F306" s="52">
        <f t="shared" si="48"/>
        <v>251.10000000000002</v>
      </c>
      <c r="G306" s="52">
        <f t="shared" si="48"/>
        <v>1773.31</v>
      </c>
      <c r="H306" s="52">
        <f t="shared" si="48"/>
        <v>0.61599999999999999</v>
      </c>
      <c r="I306" s="52">
        <f t="shared" si="48"/>
        <v>49.16</v>
      </c>
      <c r="J306" s="52">
        <f t="shared" si="48"/>
        <v>176.31</v>
      </c>
      <c r="K306" s="52">
        <f t="shared" si="48"/>
        <v>7.99</v>
      </c>
      <c r="L306" s="52">
        <f t="shared" si="48"/>
        <v>482.6</v>
      </c>
      <c r="M306" s="52">
        <f t="shared" si="48"/>
        <v>1242.5199999999998</v>
      </c>
      <c r="N306" s="52">
        <f t="shared" si="48"/>
        <v>174.04000000000002</v>
      </c>
      <c r="O306" s="52">
        <f t="shared" si="48"/>
        <v>30.15</v>
      </c>
    </row>
    <row r="307" spans="1:15" x14ac:dyDescent="0.25">
      <c r="G307" s="28">
        <f>G306/1800</f>
        <v>0.98517222222222223</v>
      </c>
    </row>
    <row r="308" spans="1:15" x14ac:dyDescent="0.25">
      <c r="A308" s="129" t="s">
        <v>74</v>
      </c>
      <c r="B308" s="129"/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</row>
    <row r="309" spans="1:15" x14ac:dyDescent="0.25">
      <c r="A309" s="82" t="s">
        <v>124</v>
      </c>
      <c r="B309" s="2" t="s">
        <v>0</v>
      </c>
      <c r="C309" s="53" t="s">
        <v>1</v>
      </c>
      <c r="D309" s="130" t="s">
        <v>2</v>
      </c>
      <c r="E309" s="131"/>
      <c r="F309" s="132"/>
      <c r="G309" s="133" t="s">
        <v>3</v>
      </c>
      <c r="H309" s="130" t="s">
        <v>4</v>
      </c>
      <c r="I309" s="131"/>
      <c r="J309" s="131"/>
      <c r="K309" s="132"/>
      <c r="L309" s="130" t="s">
        <v>5</v>
      </c>
      <c r="M309" s="131"/>
      <c r="N309" s="131"/>
      <c r="O309" s="132"/>
    </row>
    <row r="310" spans="1:15" ht="22.5" customHeight="1" x14ac:dyDescent="0.25">
      <c r="A310" s="125">
        <v>1</v>
      </c>
      <c r="B310" s="125">
        <v>2</v>
      </c>
      <c r="C310" s="127">
        <v>3</v>
      </c>
      <c r="D310" s="1" t="s">
        <v>6</v>
      </c>
      <c r="E310" s="1" t="s">
        <v>7</v>
      </c>
      <c r="F310" s="1" t="s">
        <v>8</v>
      </c>
      <c r="G310" s="134"/>
      <c r="H310" s="1" t="s">
        <v>9</v>
      </c>
      <c r="I310" s="1" t="s">
        <v>10</v>
      </c>
      <c r="J310" s="1" t="s">
        <v>11</v>
      </c>
      <c r="K310" s="1" t="s">
        <v>12</v>
      </c>
      <c r="L310" s="1" t="s">
        <v>13</v>
      </c>
      <c r="M310" s="1" t="s">
        <v>14</v>
      </c>
      <c r="N310" s="1" t="s">
        <v>15</v>
      </c>
      <c r="O310" s="1" t="s">
        <v>16</v>
      </c>
    </row>
    <row r="311" spans="1:15" x14ac:dyDescent="0.25">
      <c r="A311" s="126"/>
      <c r="B311" s="126"/>
      <c r="C311" s="128"/>
      <c r="D311" s="1">
        <v>4</v>
      </c>
      <c r="E311" s="1">
        <v>5</v>
      </c>
      <c r="F311" s="1">
        <v>6</v>
      </c>
      <c r="G311" s="1">
        <v>7</v>
      </c>
      <c r="H311" s="1">
        <v>8</v>
      </c>
      <c r="I311" s="1">
        <v>9</v>
      </c>
      <c r="J311" s="1">
        <v>10</v>
      </c>
      <c r="K311" s="1">
        <v>11</v>
      </c>
      <c r="L311" s="1">
        <v>12</v>
      </c>
      <c r="M311" s="1">
        <v>13</v>
      </c>
      <c r="N311" s="1">
        <v>14</v>
      </c>
      <c r="O311" s="1">
        <v>15</v>
      </c>
    </row>
    <row r="312" spans="1:15" x14ac:dyDescent="0.25">
      <c r="A312" s="121" t="s">
        <v>17</v>
      </c>
      <c r="B312" s="122"/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3"/>
    </row>
    <row r="313" spans="1:15" x14ac:dyDescent="0.25">
      <c r="A313" s="1">
        <v>173</v>
      </c>
      <c r="B313" s="51" t="s">
        <v>75</v>
      </c>
      <c r="C313" s="101">
        <v>200</v>
      </c>
      <c r="D313" s="100">
        <v>4.05</v>
      </c>
      <c r="E313" s="100">
        <v>5.0999999999999996</v>
      </c>
      <c r="F313" s="100">
        <v>25.42</v>
      </c>
      <c r="G313" s="100">
        <v>124.5</v>
      </c>
      <c r="H313" s="25">
        <v>0.05</v>
      </c>
      <c r="I313" s="25">
        <v>0.78</v>
      </c>
      <c r="J313" s="25">
        <v>26.1</v>
      </c>
      <c r="K313" s="25">
        <v>0.3</v>
      </c>
      <c r="L313" s="25">
        <v>89.6</v>
      </c>
      <c r="M313" s="25">
        <v>94.3</v>
      </c>
      <c r="N313" s="25">
        <v>17.399999999999999</v>
      </c>
      <c r="O313" s="25">
        <v>0.6</v>
      </c>
    </row>
    <row r="314" spans="1:15" x14ac:dyDescent="0.25">
      <c r="A314" s="1">
        <v>377</v>
      </c>
      <c r="B314" s="58" t="s">
        <v>55</v>
      </c>
      <c r="C314" s="101">
        <v>200</v>
      </c>
      <c r="D314" s="100">
        <v>0.2</v>
      </c>
      <c r="E314" s="100">
        <v>0.04</v>
      </c>
      <c r="F314" s="100">
        <v>10.199999999999999</v>
      </c>
      <c r="G314" s="100">
        <v>41</v>
      </c>
      <c r="H314" s="25"/>
      <c r="I314" s="25">
        <v>1.6</v>
      </c>
      <c r="J314" s="25"/>
      <c r="K314" s="25"/>
      <c r="L314" s="25">
        <v>5.3199999999999994</v>
      </c>
      <c r="M314" s="25">
        <v>7.91</v>
      </c>
      <c r="N314" s="25">
        <v>0.51</v>
      </c>
      <c r="O314" s="25">
        <v>7.0000000000000007E-2</v>
      </c>
    </row>
    <row r="315" spans="1:15" x14ac:dyDescent="0.25">
      <c r="A315" s="89">
        <v>14</v>
      </c>
      <c r="B315" s="21" t="s">
        <v>51</v>
      </c>
      <c r="C315" s="49">
        <v>5</v>
      </c>
      <c r="D315" s="22">
        <v>0.1</v>
      </c>
      <c r="E315" s="22">
        <v>7.2</v>
      </c>
      <c r="F315" s="22">
        <v>0.13</v>
      </c>
      <c r="G315" s="42">
        <v>65.72</v>
      </c>
      <c r="H315" s="25">
        <v>0</v>
      </c>
      <c r="I315" s="25">
        <v>0</v>
      </c>
      <c r="J315" s="25">
        <v>40</v>
      </c>
      <c r="K315" s="25">
        <v>0.1</v>
      </c>
      <c r="L315" s="25">
        <v>2.4</v>
      </c>
      <c r="M315" s="25">
        <v>3</v>
      </c>
      <c r="N315" s="25">
        <v>0</v>
      </c>
      <c r="O315" s="25">
        <v>0</v>
      </c>
    </row>
    <row r="316" spans="1:15" x14ac:dyDescent="0.25">
      <c r="A316" s="20" t="s">
        <v>49</v>
      </c>
      <c r="B316" s="21" t="s">
        <v>50</v>
      </c>
      <c r="C316" s="22">
        <v>20</v>
      </c>
      <c r="D316" s="76">
        <v>2.37</v>
      </c>
      <c r="E316" s="23">
        <v>0.3</v>
      </c>
      <c r="F316" s="23">
        <v>14.49</v>
      </c>
      <c r="G316" s="24">
        <v>70.14</v>
      </c>
      <c r="H316" s="25">
        <v>0.03</v>
      </c>
      <c r="I316" s="25">
        <v>0</v>
      </c>
      <c r="J316" s="25">
        <v>0</v>
      </c>
      <c r="K316" s="25">
        <v>0.39</v>
      </c>
      <c r="L316" s="25">
        <v>6.9</v>
      </c>
      <c r="M316" s="25">
        <v>26.1</v>
      </c>
      <c r="N316" s="25">
        <v>9.9</v>
      </c>
      <c r="O316" s="25">
        <v>0.33</v>
      </c>
    </row>
    <row r="317" spans="1:15" x14ac:dyDescent="0.25">
      <c r="A317" s="12" t="s">
        <v>19</v>
      </c>
      <c r="B317" s="26"/>
      <c r="C317" s="103">
        <v>425</v>
      </c>
      <c r="D317" s="1">
        <f t="shared" ref="D317:O317" si="49">SUM(D313:D316)</f>
        <v>6.72</v>
      </c>
      <c r="E317" s="1">
        <f t="shared" si="49"/>
        <v>12.64</v>
      </c>
      <c r="F317" s="1">
        <f t="shared" si="49"/>
        <v>50.240000000000009</v>
      </c>
      <c r="G317" s="1">
        <f t="shared" si="49"/>
        <v>301.36</v>
      </c>
      <c r="H317" s="1">
        <f t="shared" si="49"/>
        <v>0.08</v>
      </c>
      <c r="I317" s="1">
        <f t="shared" si="49"/>
        <v>2.38</v>
      </c>
      <c r="J317" s="1">
        <f t="shared" si="49"/>
        <v>66.099999999999994</v>
      </c>
      <c r="K317" s="1">
        <f t="shared" si="49"/>
        <v>0.79</v>
      </c>
      <c r="L317" s="1">
        <f t="shared" si="49"/>
        <v>104.22</v>
      </c>
      <c r="M317" s="1">
        <f t="shared" si="49"/>
        <v>131.31</v>
      </c>
      <c r="N317" s="1">
        <f t="shared" si="49"/>
        <v>27.810000000000002</v>
      </c>
      <c r="O317" s="1">
        <f t="shared" si="49"/>
        <v>1</v>
      </c>
    </row>
    <row r="318" spans="1:15" x14ac:dyDescent="0.25">
      <c r="A318" s="86"/>
      <c r="B318" s="87"/>
      <c r="C318" s="104"/>
      <c r="D318" s="91"/>
      <c r="E318" s="91"/>
      <c r="F318" s="91"/>
      <c r="G318" s="28">
        <f>G317/1800</f>
        <v>0.16742222222222222</v>
      </c>
      <c r="H318" s="91"/>
      <c r="I318" s="91"/>
      <c r="J318" s="91"/>
      <c r="K318" s="91"/>
      <c r="L318" s="91"/>
      <c r="M318" s="91"/>
      <c r="N318" s="91"/>
      <c r="O318" s="92"/>
    </row>
    <row r="319" spans="1:15" x14ac:dyDescent="0.25">
      <c r="A319" s="121" t="s">
        <v>25</v>
      </c>
      <c r="B319" s="122"/>
      <c r="C319" s="122"/>
      <c r="D319" s="122"/>
      <c r="E319" s="122"/>
      <c r="F319" s="122"/>
      <c r="G319" s="122"/>
      <c r="H319" s="122"/>
      <c r="I319" s="122"/>
      <c r="J319" s="122"/>
      <c r="K319" s="122"/>
      <c r="L319" s="122"/>
      <c r="M319" s="122"/>
      <c r="N319" s="122"/>
      <c r="O319" s="123"/>
    </row>
    <row r="320" spans="1:15" x14ac:dyDescent="0.25">
      <c r="A320" s="19" t="s">
        <v>49</v>
      </c>
      <c r="B320" s="81" t="s">
        <v>108</v>
      </c>
      <c r="C320" s="110">
        <v>100</v>
      </c>
      <c r="D320" s="100">
        <v>0.8</v>
      </c>
      <c r="E320" s="100">
        <v>0.2</v>
      </c>
      <c r="F320" s="100">
        <v>7.5</v>
      </c>
      <c r="G320" s="99">
        <v>38</v>
      </c>
      <c r="H320" s="25">
        <v>4</v>
      </c>
      <c r="I320" s="25">
        <v>0</v>
      </c>
      <c r="J320" s="25">
        <v>1.1000000000000001</v>
      </c>
      <c r="K320" s="25">
        <v>0</v>
      </c>
      <c r="L320" s="25">
        <v>3.5</v>
      </c>
      <c r="M320" s="25">
        <v>0</v>
      </c>
      <c r="N320" s="25">
        <v>2.8</v>
      </c>
      <c r="O320" s="25">
        <v>0.28000000000000003</v>
      </c>
    </row>
    <row r="321" spans="1:15" x14ac:dyDescent="0.25">
      <c r="A321" s="97" t="s">
        <v>26</v>
      </c>
      <c r="B321" s="26"/>
      <c r="C321" s="103">
        <v>100</v>
      </c>
      <c r="D321" s="1">
        <f>SUM(D320)</f>
        <v>0.8</v>
      </c>
      <c r="E321" s="1">
        <f t="shared" ref="E321:O321" si="50">SUM(E320)</f>
        <v>0.2</v>
      </c>
      <c r="F321" s="1">
        <f t="shared" si="50"/>
        <v>7.5</v>
      </c>
      <c r="G321" s="1">
        <f t="shared" si="50"/>
        <v>38</v>
      </c>
      <c r="H321" s="1">
        <f t="shared" si="50"/>
        <v>4</v>
      </c>
      <c r="I321" s="1">
        <f t="shared" si="50"/>
        <v>0</v>
      </c>
      <c r="J321" s="1">
        <f t="shared" si="50"/>
        <v>1.1000000000000001</v>
      </c>
      <c r="K321" s="1">
        <f t="shared" si="50"/>
        <v>0</v>
      </c>
      <c r="L321" s="1">
        <f t="shared" si="50"/>
        <v>3.5</v>
      </c>
      <c r="M321" s="1">
        <f t="shared" si="50"/>
        <v>0</v>
      </c>
      <c r="N321" s="1">
        <f t="shared" si="50"/>
        <v>2.8</v>
      </c>
      <c r="O321" s="1">
        <f t="shared" si="50"/>
        <v>0.28000000000000003</v>
      </c>
    </row>
    <row r="322" spans="1:15" x14ac:dyDescent="0.25">
      <c r="A322" s="97"/>
      <c r="B322" s="26"/>
      <c r="C322" s="104"/>
      <c r="D322" s="91"/>
      <c r="E322" s="91"/>
      <c r="F322" s="91"/>
      <c r="G322" s="28">
        <f>G321/1800</f>
        <v>2.1111111111111112E-2</v>
      </c>
      <c r="H322" s="91"/>
      <c r="I322" s="91"/>
      <c r="J322" s="91"/>
      <c r="K322" s="91"/>
      <c r="L322" s="91"/>
      <c r="M322" s="91"/>
      <c r="N322" s="91"/>
      <c r="O322" s="92"/>
    </row>
    <row r="323" spans="1:15" x14ac:dyDescent="0.25">
      <c r="A323" s="121" t="s">
        <v>20</v>
      </c>
      <c r="B323" s="122"/>
      <c r="C323" s="122"/>
      <c r="D323" s="122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O323" s="123"/>
    </row>
    <row r="324" spans="1:15" x14ac:dyDescent="0.25">
      <c r="A324" s="1">
        <v>89</v>
      </c>
      <c r="B324" s="3" t="s">
        <v>43</v>
      </c>
      <c r="C324" s="77">
        <v>50</v>
      </c>
      <c r="D324" s="1">
        <v>0.7</v>
      </c>
      <c r="E324" s="1">
        <v>0.9</v>
      </c>
      <c r="F324" s="1">
        <v>4.71</v>
      </c>
      <c r="G324" s="1">
        <v>30.6</v>
      </c>
      <c r="H324" s="1">
        <v>0.03</v>
      </c>
      <c r="I324" s="1">
        <v>5.25</v>
      </c>
      <c r="J324" s="1"/>
      <c r="K324" s="1">
        <v>0.1</v>
      </c>
      <c r="L324" s="1">
        <v>16.28</v>
      </c>
      <c r="M324" s="1">
        <v>30.4</v>
      </c>
      <c r="N324" s="1">
        <v>7.35</v>
      </c>
      <c r="O324" s="1">
        <v>0.4</v>
      </c>
    </row>
    <row r="325" spans="1:15" ht="25.5" x14ac:dyDescent="0.25">
      <c r="A325" s="1">
        <v>103</v>
      </c>
      <c r="B325" s="34" t="s">
        <v>101</v>
      </c>
      <c r="C325" s="101">
        <v>200</v>
      </c>
      <c r="D325" s="100">
        <v>2.1</v>
      </c>
      <c r="E325" s="100">
        <v>4.0199999999999996</v>
      </c>
      <c r="F325" s="100">
        <v>10</v>
      </c>
      <c r="G325" s="100">
        <v>141</v>
      </c>
      <c r="H325" s="49">
        <v>0.13</v>
      </c>
      <c r="I325" s="49">
        <v>6.6</v>
      </c>
      <c r="J325" s="49"/>
      <c r="K325" s="49">
        <v>0.7</v>
      </c>
      <c r="L325" s="49">
        <v>36.4</v>
      </c>
      <c r="M325" s="49">
        <v>102</v>
      </c>
      <c r="N325" s="49">
        <v>19.5</v>
      </c>
      <c r="O325" s="49">
        <v>1.1100000000000001</v>
      </c>
    </row>
    <row r="326" spans="1:15" x14ac:dyDescent="0.25">
      <c r="A326" s="1">
        <v>215</v>
      </c>
      <c r="B326" s="4" t="s">
        <v>102</v>
      </c>
      <c r="C326" s="53">
        <v>200</v>
      </c>
      <c r="D326" s="1">
        <v>6.52</v>
      </c>
      <c r="E326" s="1">
        <v>12.4</v>
      </c>
      <c r="F326" s="1">
        <v>15.45</v>
      </c>
      <c r="G326" s="1">
        <v>228.8</v>
      </c>
      <c r="H326" s="1">
        <v>0.12</v>
      </c>
      <c r="I326" s="1">
        <v>30.2</v>
      </c>
      <c r="J326" s="1">
        <v>45.7</v>
      </c>
      <c r="K326" s="1">
        <v>4.58</v>
      </c>
      <c r="L326" s="1">
        <v>36.6</v>
      </c>
      <c r="M326" s="1">
        <v>131.05000000000001</v>
      </c>
      <c r="N326" s="1">
        <v>34.799999999999997</v>
      </c>
      <c r="O326" s="1">
        <v>1.67</v>
      </c>
    </row>
    <row r="327" spans="1:15" x14ac:dyDescent="0.25">
      <c r="A327" s="1">
        <v>349</v>
      </c>
      <c r="B327" s="29" t="s">
        <v>42</v>
      </c>
      <c r="C327" s="101">
        <v>200</v>
      </c>
      <c r="D327" s="100">
        <v>0.48</v>
      </c>
      <c r="E327" s="100"/>
      <c r="F327" s="100">
        <v>29.6</v>
      </c>
      <c r="G327" s="100">
        <v>116</v>
      </c>
      <c r="H327" s="25">
        <v>0.01</v>
      </c>
      <c r="I327" s="25">
        <v>0.22</v>
      </c>
      <c r="J327" s="25"/>
      <c r="K327" s="25">
        <v>0.16</v>
      </c>
      <c r="L327" s="25">
        <v>18.71</v>
      </c>
      <c r="M327" s="25">
        <v>571.85</v>
      </c>
      <c r="N327" s="25">
        <v>6.63</v>
      </c>
      <c r="O327" s="25">
        <v>0.48</v>
      </c>
    </row>
    <row r="328" spans="1:15" x14ac:dyDescent="0.25">
      <c r="A328" s="1" t="s">
        <v>49</v>
      </c>
      <c r="B328" s="25" t="s">
        <v>22</v>
      </c>
      <c r="C328" s="49">
        <v>20</v>
      </c>
      <c r="D328" s="38">
        <v>1.98</v>
      </c>
      <c r="E328" s="39">
        <v>0.36</v>
      </c>
      <c r="F328" s="40">
        <v>10.02</v>
      </c>
      <c r="G328" s="40">
        <v>52.02</v>
      </c>
      <c r="H328" s="22">
        <v>0.05</v>
      </c>
      <c r="I328" s="22">
        <v>0</v>
      </c>
      <c r="J328" s="22">
        <v>0</v>
      </c>
      <c r="K328" s="22">
        <v>0.42</v>
      </c>
      <c r="L328" s="22">
        <v>15.819999999999999</v>
      </c>
      <c r="M328" s="22">
        <v>54.4</v>
      </c>
      <c r="N328" s="22">
        <v>14.1</v>
      </c>
      <c r="O328" s="22">
        <v>1.17</v>
      </c>
    </row>
    <row r="329" spans="1:15" x14ac:dyDescent="0.25">
      <c r="A329" s="1" t="s">
        <v>49</v>
      </c>
      <c r="B329" s="25" t="s">
        <v>23</v>
      </c>
      <c r="C329" s="49">
        <v>22</v>
      </c>
      <c r="D329" s="38">
        <v>2.37</v>
      </c>
      <c r="E329" s="39">
        <v>0.3</v>
      </c>
      <c r="F329" s="40">
        <v>14.76</v>
      </c>
      <c r="G329" s="40">
        <v>70.5</v>
      </c>
      <c r="H329" s="22">
        <v>0.06</v>
      </c>
      <c r="I329" s="22">
        <v>0</v>
      </c>
      <c r="J329" s="22">
        <v>0</v>
      </c>
      <c r="K329" s="22">
        <v>0</v>
      </c>
      <c r="L329" s="22">
        <v>12.22</v>
      </c>
      <c r="M329" s="22">
        <v>0</v>
      </c>
      <c r="N329" s="22">
        <v>0</v>
      </c>
      <c r="O329" s="22">
        <v>0.56999999999999995</v>
      </c>
    </row>
    <row r="330" spans="1:15" x14ac:dyDescent="0.25">
      <c r="A330" s="12" t="s">
        <v>24</v>
      </c>
      <c r="B330" s="26"/>
      <c r="C330" s="103">
        <v>692</v>
      </c>
      <c r="D330" s="1">
        <f t="shared" ref="D330:O330" si="51">SUM(D324:D329)</f>
        <v>14.150000000000002</v>
      </c>
      <c r="E330" s="1">
        <f t="shared" si="51"/>
        <v>17.98</v>
      </c>
      <c r="F330" s="1">
        <f t="shared" si="51"/>
        <v>84.54</v>
      </c>
      <c r="G330" s="1">
        <f t="shared" si="51"/>
        <v>638.91999999999996</v>
      </c>
      <c r="H330" s="1">
        <f t="shared" si="51"/>
        <v>0.4</v>
      </c>
      <c r="I330" s="1">
        <f t="shared" si="51"/>
        <v>42.269999999999996</v>
      </c>
      <c r="J330" s="1">
        <f t="shared" si="51"/>
        <v>45.7</v>
      </c>
      <c r="K330" s="1">
        <f t="shared" si="51"/>
        <v>5.96</v>
      </c>
      <c r="L330" s="1">
        <f t="shared" si="51"/>
        <v>136.03</v>
      </c>
      <c r="M330" s="1">
        <f t="shared" si="51"/>
        <v>889.7</v>
      </c>
      <c r="N330" s="1">
        <f t="shared" si="51"/>
        <v>82.38</v>
      </c>
      <c r="O330" s="1">
        <f t="shared" si="51"/>
        <v>5.4</v>
      </c>
    </row>
    <row r="331" spans="1:15" x14ac:dyDescent="0.25">
      <c r="A331" s="86"/>
      <c r="B331" s="87"/>
      <c r="C331" s="104"/>
      <c r="D331" s="91"/>
      <c r="E331" s="91"/>
      <c r="F331" s="91"/>
      <c r="G331" s="28">
        <f>G330/1800</f>
        <v>0.35495555555555552</v>
      </c>
      <c r="H331" s="91"/>
      <c r="I331" s="91"/>
      <c r="J331" s="91"/>
      <c r="K331" s="91"/>
      <c r="L331" s="91"/>
      <c r="M331" s="91"/>
      <c r="N331" s="91"/>
      <c r="O331" s="92"/>
    </row>
    <row r="332" spans="1:15" x14ac:dyDescent="0.25">
      <c r="A332" s="121" t="s">
        <v>27</v>
      </c>
      <c r="B332" s="122"/>
      <c r="C332" s="122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3"/>
    </row>
    <row r="333" spans="1:15" x14ac:dyDescent="0.25">
      <c r="A333" s="1">
        <v>385</v>
      </c>
      <c r="B333" s="3" t="s">
        <v>28</v>
      </c>
      <c r="C333" s="53" t="s">
        <v>18</v>
      </c>
      <c r="D333" s="1">
        <v>5.8</v>
      </c>
      <c r="E333" s="1">
        <v>5</v>
      </c>
      <c r="F333" s="1">
        <v>9.6</v>
      </c>
      <c r="G333" s="1">
        <v>126</v>
      </c>
      <c r="H333" s="1">
        <v>0.08</v>
      </c>
      <c r="I333" s="1">
        <v>2.6</v>
      </c>
      <c r="J333" s="1">
        <v>40</v>
      </c>
      <c r="K333" s="1">
        <v>0.2</v>
      </c>
      <c r="L333" s="1">
        <v>240</v>
      </c>
      <c r="M333" s="1">
        <v>18</v>
      </c>
      <c r="N333" s="1">
        <v>28</v>
      </c>
      <c r="O333" s="1">
        <v>0.2</v>
      </c>
    </row>
    <row r="334" spans="1:15" x14ac:dyDescent="0.25">
      <c r="A334" s="1">
        <v>452</v>
      </c>
      <c r="B334" s="29" t="s">
        <v>114</v>
      </c>
      <c r="C334" s="101">
        <v>50</v>
      </c>
      <c r="D334" s="100">
        <v>3.75</v>
      </c>
      <c r="E334" s="100">
        <v>3</v>
      </c>
      <c r="F334" s="100">
        <v>18.940000000000001</v>
      </c>
      <c r="G334" s="100">
        <v>162.5</v>
      </c>
      <c r="H334" s="100">
        <v>2.5000000000000001E-2</v>
      </c>
      <c r="I334" s="46">
        <v>0</v>
      </c>
      <c r="J334" s="46">
        <v>3.12</v>
      </c>
      <c r="K334" s="46">
        <v>0</v>
      </c>
      <c r="L334" s="46">
        <v>9.06</v>
      </c>
      <c r="M334" s="46">
        <v>28.12</v>
      </c>
      <c r="N334" s="46">
        <v>6.25</v>
      </c>
      <c r="O334" s="46"/>
    </row>
    <row r="335" spans="1:15" x14ac:dyDescent="0.25">
      <c r="A335" s="12" t="s">
        <v>29</v>
      </c>
      <c r="B335" s="26"/>
      <c r="C335" s="103">
        <v>250</v>
      </c>
      <c r="D335" s="1">
        <f>SUM(D333:D334)</f>
        <v>9.5500000000000007</v>
      </c>
      <c r="E335" s="1">
        <f t="shared" ref="E335:O335" si="52">SUM(E333:E334)</f>
        <v>8</v>
      </c>
      <c r="F335" s="1">
        <f t="shared" si="52"/>
        <v>28.54</v>
      </c>
      <c r="G335" s="1">
        <f t="shared" si="52"/>
        <v>288.5</v>
      </c>
      <c r="H335" s="1">
        <f t="shared" si="52"/>
        <v>0.10500000000000001</v>
      </c>
      <c r="I335" s="1">
        <f t="shared" si="52"/>
        <v>2.6</v>
      </c>
      <c r="J335" s="1">
        <f t="shared" si="52"/>
        <v>43.12</v>
      </c>
      <c r="K335" s="1">
        <f t="shared" si="52"/>
        <v>0.2</v>
      </c>
      <c r="L335" s="1">
        <f t="shared" si="52"/>
        <v>249.06</v>
      </c>
      <c r="M335" s="1">
        <f t="shared" si="52"/>
        <v>46.120000000000005</v>
      </c>
      <c r="N335" s="1">
        <f t="shared" si="52"/>
        <v>34.25</v>
      </c>
      <c r="O335" s="1">
        <f t="shared" si="52"/>
        <v>0.2</v>
      </c>
    </row>
    <row r="336" spans="1:15" x14ac:dyDescent="0.25">
      <c r="A336" s="86"/>
      <c r="B336" s="87"/>
      <c r="C336" s="104"/>
      <c r="D336" s="91"/>
      <c r="E336" s="91"/>
      <c r="F336" s="91"/>
      <c r="G336" s="28">
        <f>G335/1800</f>
        <v>0.16027777777777777</v>
      </c>
      <c r="H336" s="91"/>
      <c r="I336" s="91"/>
      <c r="J336" s="91"/>
      <c r="K336" s="91"/>
      <c r="L336" s="91"/>
      <c r="M336" s="91"/>
      <c r="N336" s="91"/>
      <c r="O336" s="92"/>
    </row>
    <row r="337" spans="1:15" x14ac:dyDescent="0.25">
      <c r="A337" s="121" t="s">
        <v>30</v>
      </c>
      <c r="B337" s="122"/>
      <c r="C337" s="122"/>
      <c r="D337" s="122"/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3"/>
    </row>
    <row r="338" spans="1:15" x14ac:dyDescent="0.25">
      <c r="A338" s="1">
        <v>215</v>
      </c>
      <c r="B338" s="51" t="s">
        <v>133</v>
      </c>
      <c r="C338" s="101">
        <v>150</v>
      </c>
      <c r="D338" s="100">
        <v>17.399999999999999</v>
      </c>
      <c r="E338" s="100">
        <v>27</v>
      </c>
      <c r="F338" s="100">
        <v>2.5</v>
      </c>
      <c r="G338" s="100">
        <v>323.7</v>
      </c>
      <c r="H338" s="25">
        <v>7.0000000000000007E-2</v>
      </c>
      <c r="I338" s="25">
        <v>0</v>
      </c>
      <c r="J338" s="25">
        <v>0.3</v>
      </c>
      <c r="K338" s="25">
        <v>3.6</v>
      </c>
      <c r="L338" s="25">
        <v>216</v>
      </c>
      <c r="M338" s="25">
        <v>257</v>
      </c>
      <c r="N338" s="25">
        <v>19</v>
      </c>
      <c r="O338" s="25">
        <v>3</v>
      </c>
    </row>
    <row r="339" spans="1:15" x14ac:dyDescent="0.25">
      <c r="A339" s="1">
        <v>376</v>
      </c>
      <c r="B339" s="21" t="s">
        <v>31</v>
      </c>
      <c r="C339" s="49">
        <v>200</v>
      </c>
      <c r="D339" s="76">
        <v>0.1</v>
      </c>
      <c r="E339" s="23">
        <v>0</v>
      </c>
      <c r="F339" s="23">
        <v>15</v>
      </c>
      <c r="G339" s="24">
        <v>60</v>
      </c>
      <c r="H339" s="25">
        <v>0</v>
      </c>
      <c r="I339" s="25">
        <v>0</v>
      </c>
      <c r="J339" s="25">
        <v>0</v>
      </c>
      <c r="K339" s="25">
        <v>0</v>
      </c>
      <c r="L339" s="25">
        <v>16.32</v>
      </c>
      <c r="M339" s="25">
        <v>10</v>
      </c>
      <c r="N339" s="25">
        <v>1</v>
      </c>
      <c r="O339" s="25">
        <v>0.3</v>
      </c>
    </row>
    <row r="340" spans="1:15" x14ac:dyDescent="0.25">
      <c r="A340" s="1" t="s">
        <v>49</v>
      </c>
      <c r="B340" s="25" t="s">
        <v>23</v>
      </c>
      <c r="C340" s="49">
        <v>30</v>
      </c>
      <c r="D340" s="38">
        <v>2.37</v>
      </c>
      <c r="E340" s="39">
        <v>0.3</v>
      </c>
      <c r="F340" s="40">
        <v>14.76</v>
      </c>
      <c r="G340" s="40">
        <v>70.5</v>
      </c>
      <c r="H340" s="22">
        <v>0.06</v>
      </c>
      <c r="I340" s="22">
        <v>0</v>
      </c>
      <c r="J340" s="22">
        <v>0</v>
      </c>
      <c r="K340" s="22">
        <v>0</v>
      </c>
      <c r="L340" s="22">
        <v>12.22</v>
      </c>
      <c r="M340" s="22">
        <v>0</v>
      </c>
      <c r="N340" s="22">
        <v>0</v>
      </c>
      <c r="O340" s="22">
        <v>0.56999999999999995</v>
      </c>
    </row>
    <row r="341" spans="1:15" x14ac:dyDescent="0.25">
      <c r="A341" s="12" t="s">
        <v>32</v>
      </c>
      <c r="B341" s="26"/>
      <c r="C341" s="103">
        <v>380</v>
      </c>
      <c r="D341" s="1">
        <f t="shared" ref="D341:O341" si="53">SUM(D338:D340)</f>
        <v>19.87</v>
      </c>
      <c r="E341" s="1">
        <f t="shared" si="53"/>
        <v>27.3</v>
      </c>
      <c r="F341" s="1">
        <f t="shared" si="53"/>
        <v>32.26</v>
      </c>
      <c r="G341" s="1">
        <f t="shared" si="53"/>
        <v>454.2</v>
      </c>
      <c r="H341" s="1">
        <f t="shared" si="53"/>
        <v>0.13</v>
      </c>
      <c r="I341" s="1">
        <f t="shared" si="53"/>
        <v>0</v>
      </c>
      <c r="J341" s="1">
        <f t="shared" si="53"/>
        <v>0.3</v>
      </c>
      <c r="K341" s="1">
        <f t="shared" si="53"/>
        <v>3.6</v>
      </c>
      <c r="L341" s="1">
        <f t="shared" si="53"/>
        <v>244.54</v>
      </c>
      <c r="M341" s="1">
        <f t="shared" si="53"/>
        <v>267</v>
      </c>
      <c r="N341" s="1">
        <f t="shared" si="53"/>
        <v>20</v>
      </c>
      <c r="O341" s="1">
        <f t="shared" si="53"/>
        <v>3.8699999999999997</v>
      </c>
    </row>
    <row r="342" spans="1:15" x14ac:dyDescent="0.25">
      <c r="A342" s="86"/>
      <c r="B342" s="87"/>
      <c r="C342" s="105"/>
      <c r="D342" s="1"/>
      <c r="E342" s="1"/>
      <c r="F342" s="1"/>
      <c r="G342" s="28">
        <f>G341/1800</f>
        <v>0.25233333333333335</v>
      </c>
      <c r="H342" s="1"/>
      <c r="I342" s="1"/>
      <c r="J342" s="1"/>
      <c r="K342" s="1"/>
      <c r="L342" s="1"/>
      <c r="M342" s="1"/>
      <c r="N342" s="1"/>
      <c r="O342" s="1"/>
    </row>
    <row r="343" spans="1:15" x14ac:dyDescent="0.25">
      <c r="A343" s="124" t="s">
        <v>33</v>
      </c>
      <c r="B343" s="124"/>
      <c r="C343" s="109">
        <f t="shared" ref="C343:O343" si="54">C341+C335+C330+C321+C317</f>
        <v>1847</v>
      </c>
      <c r="D343" s="52">
        <f t="shared" si="54"/>
        <v>51.09</v>
      </c>
      <c r="E343" s="52">
        <f t="shared" si="54"/>
        <v>66.12</v>
      </c>
      <c r="F343" s="52">
        <f t="shared" si="54"/>
        <v>203.08</v>
      </c>
      <c r="G343" s="52">
        <f t="shared" si="54"/>
        <v>1720.98</v>
      </c>
      <c r="H343" s="52">
        <f t="shared" si="54"/>
        <v>4.7149999999999999</v>
      </c>
      <c r="I343" s="52">
        <f t="shared" si="54"/>
        <v>47.25</v>
      </c>
      <c r="J343" s="52">
        <f t="shared" si="54"/>
        <v>156.32</v>
      </c>
      <c r="K343" s="52">
        <f t="shared" si="54"/>
        <v>10.55</v>
      </c>
      <c r="L343" s="52">
        <f t="shared" si="54"/>
        <v>737.35</v>
      </c>
      <c r="M343" s="52">
        <f t="shared" si="54"/>
        <v>1334.13</v>
      </c>
      <c r="N343" s="52">
        <f t="shared" si="54"/>
        <v>167.24</v>
      </c>
      <c r="O343" s="52">
        <f t="shared" si="54"/>
        <v>10.749999999999998</v>
      </c>
    </row>
    <row r="344" spans="1:15" x14ac:dyDescent="0.25">
      <c r="G344" s="28">
        <f>G343/1800</f>
        <v>0.95610000000000006</v>
      </c>
    </row>
    <row r="345" spans="1:15" x14ac:dyDescent="0.25">
      <c r="A345" s="129" t="s">
        <v>76</v>
      </c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</row>
    <row r="346" spans="1:15" ht="36" customHeight="1" x14ac:dyDescent="0.25">
      <c r="A346" s="82" t="s">
        <v>124</v>
      </c>
      <c r="B346" s="2" t="s">
        <v>0</v>
      </c>
      <c r="C346" s="53" t="s">
        <v>1</v>
      </c>
      <c r="D346" s="130" t="s">
        <v>2</v>
      </c>
      <c r="E346" s="131"/>
      <c r="F346" s="132"/>
      <c r="G346" s="133" t="s">
        <v>3</v>
      </c>
      <c r="H346" s="130" t="s">
        <v>4</v>
      </c>
      <c r="I346" s="131"/>
      <c r="J346" s="131"/>
      <c r="K346" s="132"/>
      <c r="L346" s="130" t="s">
        <v>5</v>
      </c>
      <c r="M346" s="131"/>
      <c r="N346" s="131"/>
      <c r="O346" s="132"/>
    </row>
    <row r="347" spans="1:15" x14ac:dyDescent="0.25">
      <c r="A347" s="125">
        <v>1</v>
      </c>
      <c r="B347" s="125">
        <v>2</v>
      </c>
      <c r="C347" s="127">
        <v>3</v>
      </c>
      <c r="D347" s="1" t="s">
        <v>6</v>
      </c>
      <c r="E347" s="1" t="s">
        <v>7</v>
      </c>
      <c r="F347" s="1" t="s">
        <v>8</v>
      </c>
      <c r="G347" s="134"/>
      <c r="H347" s="1" t="s">
        <v>9</v>
      </c>
      <c r="I347" s="1" t="s">
        <v>10</v>
      </c>
      <c r="J347" s="1" t="s">
        <v>11</v>
      </c>
      <c r="K347" s="1" t="s">
        <v>12</v>
      </c>
      <c r="L347" s="1" t="s">
        <v>13</v>
      </c>
      <c r="M347" s="1" t="s">
        <v>14</v>
      </c>
      <c r="N347" s="1" t="s">
        <v>15</v>
      </c>
      <c r="O347" s="1" t="s">
        <v>16</v>
      </c>
    </row>
    <row r="348" spans="1:15" x14ac:dyDescent="0.25">
      <c r="A348" s="126"/>
      <c r="B348" s="126"/>
      <c r="C348" s="128"/>
      <c r="D348" s="1">
        <v>4</v>
      </c>
      <c r="E348" s="1">
        <v>5</v>
      </c>
      <c r="F348" s="1">
        <v>6</v>
      </c>
      <c r="G348" s="1">
        <v>7</v>
      </c>
      <c r="H348" s="1">
        <v>8</v>
      </c>
      <c r="I348" s="1">
        <v>9</v>
      </c>
      <c r="J348" s="1">
        <v>10</v>
      </c>
      <c r="K348" s="1">
        <v>11</v>
      </c>
      <c r="L348" s="1">
        <v>12</v>
      </c>
      <c r="M348" s="1">
        <v>13</v>
      </c>
      <c r="N348" s="1">
        <v>14</v>
      </c>
      <c r="O348" s="1">
        <v>15</v>
      </c>
    </row>
    <row r="349" spans="1:15" x14ac:dyDescent="0.25">
      <c r="A349" s="121" t="s">
        <v>17</v>
      </c>
      <c r="B349" s="122"/>
      <c r="C349" s="122"/>
      <c r="D349" s="122"/>
      <c r="E349" s="122"/>
      <c r="F349" s="122"/>
      <c r="G349" s="122"/>
      <c r="H349" s="122"/>
      <c r="I349" s="122"/>
      <c r="J349" s="122"/>
      <c r="K349" s="122"/>
      <c r="L349" s="122"/>
      <c r="M349" s="122"/>
      <c r="N349" s="122"/>
      <c r="O349" s="123"/>
    </row>
    <row r="350" spans="1:15" x14ac:dyDescent="0.25">
      <c r="A350" s="1">
        <v>173</v>
      </c>
      <c r="B350" s="3" t="s">
        <v>87</v>
      </c>
      <c r="C350" s="53" t="s">
        <v>18</v>
      </c>
      <c r="D350" s="1">
        <v>4.58</v>
      </c>
      <c r="E350" s="1">
        <v>3</v>
      </c>
      <c r="F350" s="1">
        <v>22.2</v>
      </c>
      <c r="G350" s="1">
        <v>156.18</v>
      </c>
      <c r="H350" s="1">
        <v>0.09</v>
      </c>
      <c r="I350" s="1">
        <v>0.97</v>
      </c>
      <c r="J350" s="1">
        <v>32.700000000000003</v>
      </c>
      <c r="K350" s="1">
        <v>0.21</v>
      </c>
      <c r="L350" s="1">
        <v>97.62</v>
      </c>
      <c r="M350" s="1">
        <v>113.08</v>
      </c>
      <c r="N350" s="1">
        <v>28.21</v>
      </c>
      <c r="O350" s="1">
        <v>0.57999999999999996</v>
      </c>
    </row>
    <row r="351" spans="1:15" x14ac:dyDescent="0.25">
      <c r="A351" s="1">
        <v>376</v>
      </c>
      <c r="B351" s="21" t="s">
        <v>31</v>
      </c>
      <c r="C351" s="49">
        <v>200</v>
      </c>
      <c r="D351" s="23">
        <v>0.1</v>
      </c>
      <c r="E351" s="23">
        <v>0</v>
      </c>
      <c r="F351" s="23">
        <v>15</v>
      </c>
      <c r="G351" s="24">
        <v>60</v>
      </c>
      <c r="H351" s="25">
        <v>0</v>
      </c>
      <c r="I351" s="25">
        <v>0</v>
      </c>
      <c r="J351" s="25">
        <v>0</v>
      </c>
      <c r="K351" s="25">
        <v>0</v>
      </c>
      <c r="L351" s="25">
        <v>16.32</v>
      </c>
      <c r="M351" s="25">
        <v>10</v>
      </c>
      <c r="N351" s="25">
        <v>1</v>
      </c>
      <c r="O351" s="25">
        <v>0.3</v>
      </c>
    </row>
    <row r="352" spans="1:15" x14ac:dyDescent="0.25">
      <c r="A352" s="20" t="s">
        <v>49</v>
      </c>
      <c r="B352" s="21" t="s">
        <v>50</v>
      </c>
      <c r="C352" s="22">
        <v>20</v>
      </c>
      <c r="D352" s="76">
        <v>2.37</v>
      </c>
      <c r="E352" s="23">
        <v>0.3</v>
      </c>
      <c r="F352" s="23">
        <v>14.49</v>
      </c>
      <c r="G352" s="24">
        <v>70.14</v>
      </c>
      <c r="H352" s="25">
        <v>0.03</v>
      </c>
      <c r="I352" s="25">
        <v>0</v>
      </c>
      <c r="J352" s="25">
        <v>0</v>
      </c>
      <c r="K352" s="25">
        <v>0.39</v>
      </c>
      <c r="L352" s="25">
        <v>6.9</v>
      </c>
      <c r="M352" s="25">
        <v>26.1</v>
      </c>
      <c r="N352" s="25">
        <v>9.9</v>
      </c>
      <c r="O352" s="25">
        <v>0.33</v>
      </c>
    </row>
    <row r="353" spans="1:15" x14ac:dyDescent="0.25">
      <c r="A353" s="89">
        <v>14</v>
      </c>
      <c r="B353" s="21" t="s">
        <v>51</v>
      </c>
      <c r="C353" s="49">
        <v>5</v>
      </c>
      <c r="D353" s="22">
        <v>0.1</v>
      </c>
      <c r="E353" s="22">
        <v>7.2</v>
      </c>
      <c r="F353" s="22">
        <v>0.13</v>
      </c>
      <c r="G353" s="42">
        <v>65.72</v>
      </c>
      <c r="H353" s="25">
        <v>0</v>
      </c>
      <c r="I353" s="25">
        <v>0</v>
      </c>
      <c r="J353" s="25">
        <v>40</v>
      </c>
      <c r="K353" s="25">
        <v>0.1</v>
      </c>
      <c r="L353" s="25">
        <v>2.4</v>
      </c>
      <c r="M353" s="25">
        <v>3</v>
      </c>
      <c r="N353" s="25">
        <v>0</v>
      </c>
      <c r="O353" s="25">
        <v>0</v>
      </c>
    </row>
    <row r="354" spans="1:15" x14ac:dyDescent="0.25">
      <c r="A354" s="97" t="s">
        <v>19</v>
      </c>
      <c r="B354" s="26"/>
      <c r="C354" s="103">
        <v>425</v>
      </c>
      <c r="D354" s="1">
        <f t="shared" ref="D354:O354" si="55">SUM(D350:D353)</f>
        <v>7.1499999999999995</v>
      </c>
      <c r="E354" s="1">
        <f t="shared" si="55"/>
        <v>10.5</v>
      </c>
      <c r="F354" s="1">
        <f t="shared" si="55"/>
        <v>51.820000000000007</v>
      </c>
      <c r="G354" s="1">
        <f t="shared" si="55"/>
        <v>352.03999999999996</v>
      </c>
      <c r="H354" s="1">
        <f t="shared" si="55"/>
        <v>0.12</v>
      </c>
      <c r="I354" s="1">
        <f t="shared" si="55"/>
        <v>0.97</v>
      </c>
      <c r="J354" s="1">
        <f t="shared" si="55"/>
        <v>72.7</v>
      </c>
      <c r="K354" s="1">
        <f t="shared" si="55"/>
        <v>0.7</v>
      </c>
      <c r="L354" s="1">
        <f t="shared" si="55"/>
        <v>123.24000000000001</v>
      </c>
      <c r="M354" s="1">
        <f t="shared" si="55"/>
        <v>152.18</v>
      </c>
      <c r="N354" s="1">
        <f t="shared" si="55"/>
        <v>39.11</v>
      </c>
      <c r="O354" s="1">
        <f t="shared" si="55"/>
        <v>1.21</v>
      </c>
    </row>
    <row r="355" spans="1:15" x14ac:dyDescent="0.25">
      <c r="A355" s="86"/>
      <c r="B355" s="87"/>
      <c r="C355" s="104"/>
      <c r="D355" s="91"/>
      <c r="E355" s="91"/>
      <c r="F355" s="91"/>
      <c r="G355" s="28">
        <f>G354/1800</f>
        <v>0.19557777777777777</v>
      </c>
      <c r="H355" s="91"/>
      <c r="I355" s="91"/>
      <c r="J355" s="91"/>
      <c r="K355" s="91"/>
      <c r="L355" s="91"/>
      <c r="M355" s="91"/>
      <c r="N355" s="91"/>
      <c r="O355" s="92"/>
    </row>
    <row r="356" spans="1:15" x14ac:dyDescent="0.25">
      <c r="A356" s="121" t="s">
        <v>25</v>
      </c>
      <c r="B356" s="122"/>
      <c r="C356" s="122"/>
      <c r="D356" s="122"/>
      <c r="E356" s="122"/>
      <c r="F356" s="122"/>
      <c r="G356" s="122"/>
      <c r="H356" s="122"/>
      <c r="I356" s="122"/>
      <c r="J356" s="122"/>
      <c r="K356" s="122"/>
      <c r="L356" s="122"/>
      <c r="M356" s="122"/>
      <c r="N356" s="122"/>
      <c r="O356" s="123"/>
    </row>
    <row r="357" spans="1:15" x14ac:dyDescent="0.25">
      <c r="A357" s="19" t="s">
        <v>49</v>
      </c>
      <c r="B357" s="29" t="s">
        <v>34</v>
      </c>
      <c r="C357" s="101">
        <v>180</v>
      </c>
      <c r="D357" s="101">
        <v>0.36</v>
      </c>
      <c r="E357" s="101"/>
      <c r="F357" s="101">
        <v>34.020000000000003</v>
      </c>
      <c r="G357" s="101">
        <v>113.4</v>
      </c>
      <c r="H357" s="101">
        <v>1.7999999999999999E-2</v>
      </c>
      <c r="I357" s="46">
        <v>3.6</v>
      </c>
      <c r="J357" s="46">
        <v>0</v>
      </c>
      <c r="K357" s="46">
        <v>0</v>
      </c>
      <c r="L357" s="46">
        <v>12.6</v>
      </c>
      <c r="M357" s="46">
        <v>12.6</v>
      </c>
      <c r="N357" s="46">
        <v>5.4</v>
      </c>
      <c r="O357" s="46">
        <v>0</v>
      </c>
    </row>
    <row r="358" spans="1:15" x14ac:dyDescent="0.25">
      <c r="A358" s="97" t="s">
        <v>26</v>
      </c>
      <c r="B358" s="26"/>
      <c r="C358" s="103">
        <v>180</v>
      </c>
      <c r="D358" s="31">
        <f t="shared" ref="D358:O358" si="56">SUM(D357:D357)</f>
        <v>0.36</v>
      </c>
      <c r="E358" s="31">
        <f t="shared" si="56"/>
        <v>0</v>
      </c>
      <c r="F358" s="31">
        <f t="shared" si="56"/>
        <v>34.020000000000003</v>
      </c>
      <c r="G358" s="31">
        <f t="shared" si="56"/>
        <v>113.4</v>
      </c>
      <c r="H358" s="31">
        <f t="shared" si="56"/>
        <v>1.7999999999999999E-2</v>
      </c>
      <c r="I358" s="31">
        <f t="shared" si="56"/>
        <v>3.6</v>
      </c>
      <c r="J358" s="31">
        <f t="shared" si="56"/>
        <v>0</v>
      </c>
      <c r="K358" s="31">
        <f t="shared" si="56"/>
        <v>0</v>
      </c>
      <c r="L358" s="31">
        <f t="shared" si="56"/>
        <v>12.6</v>
      </c>
      <c r="M358" s="31">
        <f t="shared" si="56"/>
        <v>12.6</v>
      </c>
      <c r="N358" s="31">
        <f t="shared" si="56"/>
        <v>5.4</v>
      </c>
      <c r="O358" s="31">
        <f t="shared" si="56"/>
        <v>0</v>
      </c>
    </row>
    <row r="359" spans="1:15" x14ac:dyDescent="0.25">
      <c r="A359" s="97"/>
      <c r="B359" s="26"/>
      <c r="C359" s="104"/>
      <c r="D359" s="91"/>
      <c r="E359" s="91"/>
      <c r="F359" s="91"/>
      <c r="G359" s="28">
        <f>G358/1800</f>
        <v>6.3E-2</v>
      </c>
      <c r="H359" s="91"/>
      <c r="I359" s="91"/>
      <c r="J359" s="91"/>
      <c r="K359" s="91"/>
      <c r="L359" s="91"/>
      <c r="M359" s="91"/>
      <c r="N359" s="91"/>
      <c r="O359" s="92"/>
    </row>
    <row r="360" spans="1:15" x14ac:dyDescent="0.25">
      <c r="A360" s="86"/>
      <c r="B360" s="87"/>
      <c r="C360" s="104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2"/>
    </row>
    <row r="361" spans="1:15" x14ac:dyDescent="0.25">
      <c r="A361" s="121" t="s">
        <v>20</v>
      </c>
      <c r="B361" s="122"/>
      <c r="C361" s="122"/>
      <c r="D361" s="122"/>
      <c r="E361" s="122"/>
      <c r="F361" s="122"/>
      <c r="G361" s="122"/>
      <c r="H361" s="122"/>
      <c r="I361" s="122"/>
      <c r="J361" s="122"/>
      <c r="K361" s="122"/>
      <c r="L361" s="122"/>
      <c r="M361" s="122"/>
      <c r="N361" s="122"/>
      <c r="O361" s="123"/>
    </row>
    <row r="362" spans="1:15" x14ac:dyDescent="0.25">
      <c r="A362" s="1">
        <v>141</v>
      </c>
      <c r="B362" s="48" t="s">
        <v>125</v>
      </c>
      <c r="C362" s="49">
        <v>50</v>
      </c>
      <c r="D362" s="49">
        <v>0.5</v>
      </c>
      <c r="E362" s="49">
        <v>1.98</v>
      </c>
      <c r="F362" s="49">
        <v>2.8</v>
      </c>
      <c r="G362" s="50">
        <v>30.72</v>
      </c>
      <c r="H362" s="37">
        <v>7.0000000000000001E-3</v>
      </c>
      <c r="I362" s="37">
        <v>0.37</v>
      </c>
      <c r="J362" s="37">
        <v>5.04</v>
      </c>
      <c r="K362" s="37">
        <v>0.06</v>
      </c>
      <c r="L362" s="37">
        <v>12.26</v>
      </c>
      <c r="M362" s="37">
        <v>14.05</v>
      </c>
      <c r="N362" s="37">
        <v>5.45</v>
      </c>
      <c r="O362" s="37">
        <v>0.41</v>
      </c>
    </row>
    <row r="363" spans="1:15" x14ac:dyDescent="0.25">
      <c r="A363" s="1">
        <v>99</v>
      </c>
      <c r="B363" s="67" t="s">
        <v>103</v>
      </c>
      <c r="C363" s="68">
        <v>200</v>
      </c>
      <c r="D363" s="100">
        <v>8.4</v>
      </c>
      <c r="E363" s="100">
        <v>9.3000000000000007</v>
      </c>
      <c r="F363" s="100">
        <v>11.8</v>
      </c>
      <c r="G363" s="100">
        <v>101</v>
      </c>
      <c r="H363" s="37">
        <v>0.05</v>
      </c>
      <c r="I363" s="37">
        <v>17.73</v>
      </c>
      <c r="J363" s="37">
        <v>5.63</v>
      </c>
      <c r="K363" s="37">
        <v>0.91</v>
      </c>
      <c r="L363" s="37">
        <v>27.65</v>
      </c>
      <c r="M363" s="37">
        <v>52.875</v>
      </c>
      <c r="N363" s="37">
        <v>15.98</v>
      </c>
      <c r="O363" s="37">
        <v>0.7</v>
      </c>
    </row>
    <row r="364" spans="1:15" x14ac:dyDescent="0.25">
      <c r="A364" s="1">
        <v>280</v>
      </c>
      <c r="B364" s="51" t="s">
        <v>129</v>
      </c>
      <c r="C364" s="101" t="s">
        <v>93</v>
      </c>
      <c r="D364" s="100">
        <v>10.67</v>
      </c>
      <c r="E364" s="100">
        <v>11.62</v>
      </c>
      <c r="F364" s="100">
        <v>16.899999999999999</v>
      </c>
      <c r="G364" s="100">
        <v>180.6</v>
      </c>
      <c r="H364" s="25">
        <v>2.8000000000000001E-2</v>
      </c>
      <c r="I364" s="25">
        <v>0.3</v>
      </c>
      <c r="J364" s="25"/>
      <c r="K364" s="25">
        <v>1.43</v>
      </c>
      <c r="L364" s="25">
        <v>10.8</v>
      </c>
      <c r="M364" s="25">
        <v>68.599999999999994</v>
      </c>
      <c r="N364" s="25">
        <v>9.0299999999999994</v>
      </c>
      <c r="O364" s="25">
        <v>0.9</v>
      </c>
    </row>
    <row r="365" spans="1:15" x14ac:dyDescent="0.25">
      <c r="A365" s="1">
        <v>199</v>
      </c>
      <c r="B365" s="3" t="s">
        <v>46</v>
      </c>
      <c r="C365" s="77">
        <v>130</v>
      </c>
      <c r="D365" s="1">
        <v>5</v>
      </c>
      <c r="E365" s="1">
        <v>2.2000000000000002</v>
      </c>
      <c r="F365" s="1">
        <v>18.8</v>
      </c>
      <c r="G365" s="1">
        <v>154</v>
      </c>
      <c r="H365" s="1">
        <v>0.4</v>
      </c>
      <c r="I365" s="1"/>
      <c r="J365" s="1">
        <v>10.199999999999999</v>
      </c>
      <c r="K365" s="1">
        <v>1.1499999999999999</v>
      </c>
      <c r="L365" s="1">
        <v>43.02</v>
      </c>
      <c r="M365" s="1">
        <v>109.03</v>
      </c>
      <c r="N365" s="1">
        <v>42.33</v>
      </c>
      <c r="O365" s="1">
        <v>3.37</v>
      </c>
    </row>
    <row r="366" spans="1:15" x14ac:dyDescent="0.25">
      <c r="A366" s="1">
        <v>349</v>
      </c>
      <c r="B366" s="29" t="s">
        <v>42</v>
      </c>
      <c r="C366" s="101">
        <v>200</v>
      </c>
      <c r="D366" s="100">
        <v>0.48</v>
      </c>
      <c r="E366" s="100"/>
      <c r="F366" s="100">
        <v>29.6</v>
      </c>
      <c r="G366" s="100">
        <v>116</v>
      </c>
      <c r="H366" s="25">
        <v>0.01</v>
      </c>
      <c r="I366" s="25">
        <v>0.22</v>
      </c>
      <c r="J366" s="25"/>
      <c r="K366" s="25">
        <v>0.16</v>
      </c>
      <c r="L366" s="25">
        <v>18.71</v>
      </c>
      <c r="M366" s="25">
        <v>571.85</v>
      </c>
      <c r="N366" s="25">
        <v>6.63</v>
      </c>
      <c r="O366" s="25">
        <v>0.48</v>
      </c>
    </row>
    <row r="367" spans="1:15" x14ac:dyDescent="0.25">
      <c r="A367" s="1" t="s">
        <v>49</v>
      </c>
      <c r="B367" s="25" t="s">
        <v>22</v>
      </c>
      <c r="C367" s="49">
        <v>20</v>
      </c>
      <c r="D367" s="38">
        <v>1.98</v>
      </c>
      <c r="E367" s="39">
        <v>0.36</v>
      </c>
      <c r="F367" s="40">
        <v>10.02</v>
      </c>
      <c r="G367" s="40">
        <v>52.02</v>
      </c>
      <c r="H367" s="22">
        <v>0.05</v>
      </c>
      <c r="I367" s="22">
        <v>0</v>
      </c>
      <c r="J367" s="22">
        <v>0</v>
      </c>
      <c r="K367" s="22">
        <v>0.42</v>
      </c>
      <c r="L367" s="22">
        <v>15.819999999999999</v>
      </c>
      <c r="M367" s="22">
        <v>54.4</v>
      </c>
      <c r="N367" s="22">
        <v>14.1</v>
      </c>
      <c r="O367" s="22">
        <v>1.17</v>
      </c>
    </row>
    <row r="368" spans="1:15" x14ac:dyDescent="0.25">
      <c r="A368" s="1" t="s">
        <v>49</v>
      </c>
      <c r="B368" s="25" t="s">
        <v>23</v>
      </c>
      <c r="C368" s="49">
        <v>20</v>
      </c>
      <c r="D368" s="38">
        <v>2.37</v>
      </c>
      <c r="E368" s="39">
        <v>0.3</v>
      </c>
      <c r="F368" s="40">
        <v>14.76</v>
      </c>
      <c r="G368" s="40">
        <v>70.5</v>
      </c>
      <c r="H368" s="22">
        <v>0.06</v>
      </c>
      <c r="I368" s="22">
        <v>0</v>
      </c>
      <c r="J368" s="22">
        <v>0</v>
      </c>
      <c r="K368" s="22">
        <v>0</v>
      </c>
      <c r="L368" s="22">
        <v>12.22</v>
      </c>
      <c r="M368" s="22">
        <v>0</v>
      </c>
      <c r="N368" s="22">
        <v>0</v>
      </c>
      <c r="O368" s="22">
        <v>0.56999999999999995</v>
      </c>
    </row>
    <row r="369" spans="1:15" x14ac:dyDescent="0.25">
      <c r="A369" s="12" t="s">
        <v>24</v>
      </c>
      <c r="B369" s="26"/>
      <c r="C369" s="103">
        <v>710</v>
      </c>
      <c r="D369" s="1">
        <f t="shared" ref="D369:O369" si="57">SUM(D362:D368)</f>
        <v>29.400000000000002</v>
      </c>
      <c r="E369" s="1">
        <f t="shared" si="57"/>
        <v>25.759999999999998</v>
      </c>
      <c r="F369" s="1">
        <f t="shared" si="57"/>
        <v>104.68</v>
      </c>
      <c r="G369" s="1">
        <f t="shared" si="57"/>
        <v>704.83999999999992</v>
      </c>
      <c r="H369" s="1">
        <f t="shared" si="57"/>
        <v>0.60499999999999998</v>
      </c>
      <c r="I369" s="1">
        <f t="shared" si="57"/>
        <v>18.62</v>
      </c>
      <c r="J369" s="1">
        <f t="shared" si="57"/>
        <v>20.869999999999997</v>
      </c>
      <c r="K369" s="1">
        <f t="shared" si="57"/>
        <v>4.13</v>
      </c>
      <c r="L369" s="1">
        <f t="shared" si="57"/>
        <v>140.47999999999999</v>
      </c>
      <c r="M369" s="1">
        <f t="shared" si="57"/>
        <v>870.80499999999995</v>
      </c>
      <c r="N369" s="1">
        <f t="shared" si="57"/>
        <v>93.519999999999982</v>
      </c>
      <c r="O369" s="1">
        <f t="shared" si="57"/>
        <v>7.6</v>
      </c>
    </row>
    <row r="370" spans="1:15" x14ac:dyDescent="0.25">
      <c r="A370" s="86"/>
      <c r="B370" s="87"/>
      <c r="C370" s="104"/>
      <c r="D370" s="91"/>
      <c r="E370" s="91"/>
      <c r="F370" s="91"/>
      <c r="G370" s="28">
        <f>G369/1800</f>
        <v>0.39157777777777775</v>
      </c>
      <c r="H370" s="91"/>
      <c r="I370" s="91"/>
      <c r="J370" s="91"/>
      <c r="K370" s="91"/>
      <c r="L370" s="91"/>
      <c r="M370" s="91"/>
      <c r="N370" s="91"/>
      <c r="O370" s="92"/>
    </row>
    <row r="371" spans="1:15" x14ac:dyDescent="0.25">
      <c r="A371" s="121" t="s">
        <v>27</v>
      </c>
      <c r="B371" s="122"/>
      <c r="C371" s="122"/>
      <c r="D371" s="122"/>
      <c r="E371" s="122"/>
      <c r="F371" s="122"/>
      <c r="G371" s="122"/>
      <c r="H371" s="122"/>
      <c r="I371" s="122"/>
      <c r="J371" s="122"/>
      <c r="K371" s="122"/>
      <c r="L371" s="122"/>
      <c r="M371" s="122"/>
      <c r="N371" s="122"/>
      <c r="O371" s="123"/>
    </row>
    <row r="372" spans="1:15" x14ac:dyDescent="0.25">
      <c r="A372" s="1">
        <v>350</v>
      </c>
      <c r="B372" s="44" t="s">
        <v>59</v>
      </c>
      <c r="C372" s="101">
        <v>200</v>
      </c>
      <c r="D372" s="100">
        <v>0.7</v>
      </c>
      <c r="E372" s="100"/>
      <c r="F372" s="100">
        <v>29.8</v>
      </c>
      <c r="G372" s="45">
        <v>148.19999999999999</v>
      </c>
      <c r="H372" s="22">
        <v>0.04</v>
      </c>
      <c r="I372" s="22">
        <v>16</v>
      </c>
      <c r="J372" s="22">
        <v>0</v>
      </c>
      <c r="K372" s="22">
        <v>0.08</v>
      </c>
      <c r="L372" s="22">
        <v>8</v>
      </c>
      <c r="M372" s="22">
        <v>72</v>
      </c>
      <c r="N372" s="22">
        <v>40</v>
      </c>
      <c r="O372" s="22">
        <v>0.24</v>
      </c>
    </row>
    <row r="373" spans="1:15" x14ac:dyDescent="0.25">
      <c r="A373" s="1">
        <v>425</v>
      </c>
      <c r="B373" s="3" t="s">
        <v>105</v>
      </c>
      <c r="C373" s="71">
        <v>0.02</v>
      </c>
      <c r="D373" s="1">
        <v>4.18</v>
      </c>
      <c r="E373" s="1">
        <v>6</v>
      </c>
      <c r="F373" s="1">
        <v>19</v>
      </c>
      <c r="G373" s="1">
        <v>155</v>
      </c>
      <c r="H373" s="1">
        <v>0.06</v>
      </c>
      <c r="I373" s="1"/>
      <c r="J373" s="1">
        <v>6.65</v>
      </c>
      <c r="K373" s="1">
        <v>0.49</v>
      </c>
      <c r="L373" s="1">
        <v>9.07</v>
      </c>
      <c r="M373" s="1">
        <v>37.549999999999997</v>
      </c>
      <c r="N373" s="1">
        <v>6.2</v>
      </c>
      <c r="O373" s="1">
        <v>0.52</v>
      </c>
    </row>
    <row r="374" spans="1:15" x14ac:dyDescent="0.25">
      <c r="A374" s="12" t="s">
        <v>29</v>
      </c>
      <c r="B374" s="26"/>
      <c r="C374" s="103">
        <v>250</v>
      </c>
      <c r="D374" s="1">
        <f>SUM(D372:D373)</f>
        <v>4.88</v>
      </c>
      <c r="E374" s="1">
        <f t="shared" ref="E374:O374" si="58">SUM(E372:E373)</f>
        <v>6</v>
      </c>
      <c r="F374" s="1">
        <f t="shared" si="58"/>
        <v>48.8</v>
      </c>
      <c r="G374" s="1">
        <f t="shared" si="58"/>
        <v>303.2</v>
      </c>
      <c r="H374" s="1">
        <f t="shared" si="58"/>
        <v>0.1</v>
      </c>
      <c r="I374" s="1">
        <f t="shared" si="58"/>
        <v>16</v>
      </c>
      <c r="J374" s="1">
        <f t="shared" si="58"/>
        <v>6.65</v>
      </c>
      <c r="K374" s="1">
        <f t="shared" si="58"/>
        <v>0.56999999999999995</v>
      </c>
      <c r="L374" s="1">
        <f t="shared" si="58"/>
        <v>17.07</v>
      </c>
      <c r="M374" s="1">
        <f t="shared" si="58"/>
        <v>109.55</v>
      </c>
      <c r="N374" s="1">
        <f t="shared" si="58"/>
        <v>46.2</v>
      </c>
      <c r="O374" s="1">
        <f t="shared" si="58"/>
        <v>0.76</v>
      </c>
    </row>
    <row r="375" spans="1:15" x14ac:dyDescent="0.25">
      <c r="A375" s="86"/>
      <c r="B375" s="87"/>
      <c r="C375" s="104"/>
      <c r="D375" s="91"/>
      <c r="E375" s="91"/>
      <c r="F375" s="91"/>
      <c r="G375" s="28">
        <f>G374/1800</f>
        <v>0.16844444444444442</v>
      </c>
      <c r="H375" s="91"/>
      <c r="I375" s="91"/>
      <c r="J375" s="91"/>
      <c r="K375" s="91"/>
      <c r="L375" s="91"/>
      <c r="M375" s="91"/>
      <c r="N375" s="91"/>
      <c r="O375" s="92"/>
    </row>
    <row r="376" spans="1:15" x14ac:dyDescent="0.25">
      <c r="A376" s="121" t="s">
        <v>30</v>
      </c>
      <c r="B376" s="122"/>
      <c r="C376" s="122"/>
      <c r="D376" s="122"/>
      <c r="E376" s="122"/>
      <c r="F376" s="122"/>
      <c r="G376" s="122"/>
      <c r="H376" s="122"/>
      <c r="I376" s="122"/>
      <c r="J376" s="122"/>
      <c r="K376" s="122"/>
      <c r="L376" s="122"/>
      <c r="M376" s="122"/>
      <c r="N376" s="122"/>
      <c r="O376" s="123"/>
    </row>
    <row r="377" spans="1:15" x14ac:dyDescent="0.25">
      <c r="A377" s="1">
        <v>145</v>
      </c>
      <c r="B377" s="29" t="s">
        <v>77</v>
      </c>
      <c r="C377" s="111">
        <v>6.6666666666666671E-3</v>
      </c>
      <c r="D377" s="1">
        <v>2.9</v>
      </c>
      <c r="E377" s="1">
        <v>4.7</v>
      </c>
      <c r="F377" s="1">
        <v>8.9499999999999993</v>
      </c>
      <c r="G377" s="1">
        <v>215.5</v>
      </c>
      <c r="H377" s="1">
        <v>0.13</v>
      </c>
      <c r="I377" s="1">
        <v>21.87</v>
      </c>
      <c r="J377" s="1">
        <v>8.85</v>
      </c>
      <c r="K377" s="1">
        <v>1.45</v>
      </c>
      <c r="L377" s="1">
        <v>14.4</v>
      </c>
      <c r="M377" s="1">
        <v>68.8</v>
      </c>
      <c r="N377" s="1">
        <v>27.47</v>
      </c>
      <c r="O377" s="1">
        <v>1.06</v>
      </c>
    </row>
    <row r="378" spans="1:15" x14ac:dyDescent="0.25">
      <c r="A378" s="1">
        <v>234</v>
      </c>
      <c r="B378" s="54" t="s">
        <v>130</v>
      </c>
      <c r="C378" s="55">
        <v>70</v>
      </c>
      <c r="D378" s="35">
        <v>8.65</v>
      </c>
      <c r="E378" s="35">
        <v>6.14</v>
      </c>
      <c r="F378" s="35">
        <v>13.14</v>
      </c>
      <c r="G378" s="36">
        <v>142.6</v>
      </c>
      <c r="H378" s="49">
        <v>7.0000000000000007E-2</v>
      </c>
      <c r="I378" s="49">
        <v>0.9</v>
      </c>
      <c r="J378" s="49">
        <v>6.37</v>
      </c>
      <c r="K378" s="49">
        <v>0.8</v>
      </c>
      <c r="L378" s="49">
        <v>34.78</v>
      </c>
      <c r="M378" s="49">
        <v>6.66</v>
      </c>
      <c r="N378" s="49">
        <v>20.47</v>
      </c>
      <c r="O378" s="49">
        <v>0.5</v>
      </c>
    </row>
    <row r="379" spans="1:15" x14ac:dyDescent="0.25">
      <c r="A379" s="1" t="s">
        <v>49</v>
      </c>
      <c r="B379" s="25" t="s">
        <v>23</v>
      </c>
      <c r="C379" s="49">
        <v>30</v>
      </c>
      <c r="D379" s="38">
        <v>2.37</v>
      </c>
      <c r="E379" s="39">
        <v>0.3</v>
      </c>
      <c r="F379" s="40">
        <v>14.76</v>
      </c>
      <c r="G379" s="40">
        <v>70.5</v>
      </c>
      <c r="H379" s="22">
        <v>0.06</v>
      </c>
      <c r="I379" s="22">
        <v>0</v>
      </c>
      <c r="J379" s="22">
        <v>0</v>
      </c>
      <c r="K379" s="22">
        <v>0</v>
      </c>
      <c r="L379" s="22">
        <v>12.22</v>
      </c>
      <c r="M379" s="22">
        <v>0</v>
      </c>
      <c r="N379" s="22">
        <v>0</v>
      </c>
      <c r="O379" s="22">
        <v>0.56999999999999995</v>
      </c>
    </row>
    <row r="380" spans="1:15" x14ac:dyDescent="0.25">
      <c r="A380" s="1">
        <v>388</v>
      </c>
      <c r="B380" s="25" t="s">
        <v>107</v>
      </c>
      <c r="C380" s="108">
        <v>200</v>
      </c>
      <c r="D380" s="78">
        <v>0.11</v>
      </c>
      <c r="E380" s="79">
        <v>0</v>
      </c>
      <c r="F380" s="80">
        <v>10.68</v>
      </c>
      <c r="G380" s="80">
        <v>91.47</v>
      </c>
      <c r="H380" s="22"/>
      <c r="I380" s="22">
        <v>70</v>
      </c>
      <c r="J380" s="22"/>
      <c r="K380" s="22">
        <v>0.08</v>
      </c>
      <c r="L380" s="22">
        <v>18.71</v>
      </c>
      <c r="M380" s="22">
        <v>681.85</v>
      </c>
      <c r="N380" s="22">
        <v>1.19</v>
      </c>
      <c r="O380" s="22">
        <v>0.24</v>
      </c>
    </row>
    <row r="381" spans="1:15" x14ac:dyDescent="0.25">
      <c r="A381" s="12" t="s">
        <v>32</v>
      </c>
      <c r="B381" s="26"/>
      <c r="C381" s="103">
        <v>450</v>
      </c>
      <c r="D381" s="1">
        <f t="shared" ref="D381:O381" si="59">SUM(D377:D380)</f>
        <v>14.030000000000001</v>
      </c>
      <c r="E381" s="1">
        <f t="shared" si="59"/>
        <v>11.14</v>
      </c>
      <c r="F381" s="1">
        <f t="shared" si="59"/>
        <v>47.53</v>
      </c>
      <c r="G381" s="1">
        <f t="shared" si="59"/>
        <v>520.07000000000005</v>
      </c>
      <c r="H381" s="1">
        <f t="shared" si="59"/>
        <v>0.26</v>
      </c>
      <c r="I381" s="1">
        <f t="shared" si="59"/>
        <v>92.77</v>
      </c>
      <c r="J381" s="1">
        <f t="shared" si="59"/>
        <v>15.219999999999999</v>
      </c>
      <c r="K381" s="1">
        <f t="shared" si="59"/>
        <v>2.33</v>
      </c>
      <c r="L381" s="1">
        <f t="shared" si="59"/>
        <v>80.11</v>
      </c>
      <c r="M381" s="1">
        <f t="shared" si="59"/>
        <v>757.31000000000006</v>
      </c>
      <c r="N381" s="1">
        <f t="shared" si="59"/>
        <v>49.129999999999995</v>
      </c>
      <c r="O381" s="1">
        <f t="shared" si="59"/>
        <v>2.37</v>
      </c>
    </row>
    <row r="382" spans="1:15" x14ac:dyDescent="0.25">
      <c r="A382" s="86"/>
      <c r="B382" s="87"/>
      <c r="C382" s="105"/>
      <c r="D382" s="1"/>
      <c r="E382" s="1"/>
      <c r="F382" s="1"/>
      <c r="G382" s="28">
        <f>G381/1800</f>
        <v>0.28892777777777778</v>
      </c>
      <c r="H382" s="1"/>
      <c r="I382" s="1"/>
      <c r="J382" s="1"/>
      <c r="K382" s="1"/>
      <c r="L382" s="1"/>
      <c r="M382" s="1"/>
      <c r="N382" s="1"/>
      <c r="O382" s="1"/>
    </row>
    <row r="383" spans="1:15" x14ac:dyDescent="0.25">
      <c r="A383" s="124" t="s">
        <v>33</v>
      </c>
      <c r="B383" s="124"/>
      <c r="C383" s="109">
        <f t="shared" ref="C383:O383" si="60">C381+C374+C369+C358+C354</f>
        <v>2015</v>
      </c>
      <c r="D383" s="52">
        <f t="shared" si="60"/>
        <v>55.82</v>
      </c>
      <c r="E383" s="52">
        <f t="shared" si="60"/>
        <v>53.4</v>
      </c>
      <c r="F383" s="52">
        <f t="shared" si="60"/>
        <v>286.85000000000002</v>
      </c>
      <c r="G383" s="52">
        <f t="shared" si="60"/>
        <v>1993.55</v>
      </c>
      <c r="H383" s="52">
        <f t="shared" si="60"/>
        <v>1.103</v>
      </c>
      <c r="I383" s="52">
        <f t="shared" si="60"/>
        <v>131.96</v>
      </c>
      <c r="J383" s="52">
        <f t="shared" si="60"/>
        <v>115.44</v>
      </c>
      <c r="K383" s="52">
        <f t="shared" si="60"/>
        <v>7.7299999999999995</v>
      </c>
      <c r="L383" s="52">
        <f t="shared" si="60"/>
        <v>373.5</v>
      </c>
      <c r="M383" s="52">
        <f t="shared" si="60"/>
        <v>1902.4449999999999</v>
      </c>
      <c r="N383" s="52">
        <f t="shared" si="60"/>
        <v>233.35999999999996</v>
      </c>
      <c r="O383" s="52">
        <f t="shared" si="60"/>
        <v>11.940000000000001</v>
      </c>
    </row>
    <row r="384" spans="1:15" x14ac:dyDescent="0.25">
      <c r="G384" s="72">
        <f>G383/1800</f>
        <v>1.1075277777777777</v>
      </c>
    </row>
    <row r="385" spans="1:15" x14ac:dyDescent="0.25">
      <c r="A385" s="83"/>
      <c r="B385" s="74" t="s">
        <v>79</v>
      </c>
      <c r="C385" s="30"/>
      <c r="D385" s="74"/>
      <c r="E385" s="73"/>
      <c r="F385" s="73"/>
      <c r="G385" s="43">
        <f>(G354+G317+G281+G242+G202+G164+G125+G88+G48+G11)/10</f>
        <v>377.61600000000004</v>
      </c>
      <c r="H385" s="73"/>
      <c r="I385" s="73"/>
      <c r="J385" s="73"/>
      <c r="K385" s="73"/>
      <c r="L385" s="73"/>
      <c r="M385" s="73"/>
      <c r="N385" s="73"/>
      <c r="O385" s="73"/>
    </row>
    <row r="386" spans="1:15" x14ac:dyDescent="0.25">
      <c r="A386" s="83"/>
      <c r="B386" s="74" t="s">
        <v>83</v>
      </c>
      <c r="C386" s="30"/>
      <c r="D386" s="74"/>
      <c r="E386" s="73"/>
      <c r="F386" s="73"/>
      <c r="G386" s="43">
        <f>(G358+G321+G285+G246+G206+G168+G129+G92+G52+G15)/10</f>
        <v>90.84</v>
      </c>
      <c r="H386" s="73"/>
      <c r="I386" s="73"/>
      <c r="J386" s="73"/>
      <c r="K386" s="73"/>
      <c r="L386" s="73"/>
      <c r="M386" s="73"/>
      <c r="N386" s="73"/>
      <c r="O386" s="73"/>
    </row>
    <row r="387" spans="1:15" x14ac:dyDescent="0.25">
      <c r="A387" s="83"/>
      <c r="B387" s="74" t="s">
        <v>80</v>
      </c>
      <c r="C387" s="119"/>
      <c r="D387" s="73"/>
      <c r="E387" s="73"/>
      <c r="F387" s="73"/>
      <c r="G387" s="43">
        <f>(G369+G330+G294+G256+G217+G178+G138+G101+G62+G25)/10</f>
        <v>654.83299999999997</v>
      </c>
      <c r="H387" s="73"/>
      <c r="I387" s="73"/>
      <c r="J387" s="73"/>
      <c r="K387" s="73"/>
      <c r="L387" s="73"/>
      <c r="M387" s="73"/>
      <c r="N387" s="73"/>
      <c r="O387" s="73"/>
    </row>
    <row r="388" spans="1:15" x14ac:dyDescent="0.25">
      <c r="A388" s="83"/>
      <c r="B388" s="74" t="s">
        <v>84</v>
      </c>
      <c r="C388" s="119"/>
      <c r="D388" s="73"/>
      <c r="E388" s="73"/>
      <c r="F388" s="73"/>
      <c r="G388" s="43">
        <f>(G374+G335+G299+G261+G222+G183+G143+G106+G67+G30)/10</f>
        <v>278.61900000000003</v>
      </c>
      <c r="H388" s="73"/>
      <c r="I388" s="73"/>
      <c r="J388" s="73"/>
      <c r="K388" s="73"/>
      <c r="L388" s="73"/>
      <c r="M388" s="73"/>
      <c r="N388" s="73"/>
      <c r="O388" s="73"/>
    </row>
    <row r="389" spans="1:15" x14ac:dyDescent="0.25">
      <c r="A389" s="83"/>
      <c r="B389" s="74" t="s">
        <v>85</v>
      </c>
      <c r="C389" s="119"/>
      <c r="D389" s="73"/>
      <c r="E389" s="73"/>
      <c r="F389" s="73"/>
      <c r="G389" s="43">
        <f>(G381+G341+G304+G268+G228+G188+G150+G112+G74+G35)/10</f>
        <v>450.399</v>
      </c>
      <c r="H389" s="73"/>
      <c r="I389" s="73"/>
      <c r="J389" s="73"/>
      <c r="K389" s="73"/>
      <c r="L389" s="73"/>
      <c r="M389" s="73"/>
      <c r="N389" s="73"/>
      <c r="O389" s="73"/>
    </row>
    <row r="390" spans="1:15" x14ac:dyDescent="0.25">
      <c r="A390" s="69" t="s">
        <v>78</v>
      </c>
      <c r="B390" s="69"/>
      <c r="C390" s="120">
        <f t="shared" ref="C390:O390" si="61">(C383+C343+C306+C270+C230+C190+C152+C114+C76+C37)/10</f>
        <v>1975.2</v>
      </c>
      <c r="D390" s="70">
        <f t="shared" si="61"/>
        <v>52.823999999999998</v>
      </c>
      <c r="E390" s="70">
        <f t="shared" si="61"/>
        <v>58.000999999999998</v>
      </c>
      <c r="F390" s="70">
        <f t="shared" si="61"/>
        <v>269.44300000000004</v>
      </c>
      <c r="G390" s="70">
        <f t="shared" si="61"/>
        <v>1852.307</v>
      </c>
      <c r="H390" s="70">
        <f t="shared" si="61"/>
        <v>1.7583999999999995</v>
      </c>
      <c r="I390" s="70">
        <f t="shared" si="61"/>
        <v>92.747</v>
      </c>
      <c r="J390" s="70">
        <f t="shared" si="61"/>
        <v>270.53810000000004</v>
      </c>
      <c r="K390" s="70">
        <f t="shared" si="61"/>
        <v>9.3120000000000012</v>
      </c>
      <c r="L390" s="70">
        <f t="shared" si="61"/>
        <v>557.64199999999994</v>
      </c>
      <c r="M390" s="70">
        <f t="shared" si="61"/>
        <v>1588.8675000000001</v>
      </c>
      <c r="N390" s="70">
        <f t="shared" si="61"/>
        <v>216.19500000000002</v>
      </c>
      <c r="O390" s="70">
        <f t="shared" si="61"/>
        <v>19.369999999999997</v>
      </c>
    </row>
    <row r="391" spans="1:15" x14ac:dyDescent="0.25">
      <c r="D391" s="75"/>
      <c r="E391" s="75"/>
      <c r="F391" s="75"/>
      <c r="G391" s="75">
        <f>G390/1800</f>
        <v>1.0290594444444445</v>
      </c>
    </row>
  </sheetData>
  <mergeCells count="140">
    <mergeCell ref="A35:B35"/>
    <mergeCell ref="A2:O2"/>
    <mergeCell ref="D3:F3"/>
    <mergeCell ref="G3:G4"/>
    <mergeCell ref="H3:K3"/>
    <mergeCell ref="L3:O3"/>
    <mergeCell ref="A41:A42"/>
    <mergeCell ref="B41:B42"/>
    <mergeCell ref="C41:C42"/>
    <mergeCell ref="A4:A5"/>
    <mergeCell ref="B4:B5"/>
    <mergeCell ref="C4:C5"/>
    <mergeCell ref="A6:O6"/>
    <mergeCell ref="A13:O13"/>
    <mergeCell ref="A17:O17"/>
    <mergeCell ref="A27:O27"/>
    <mergeCell ref="A32:O32"/>
    <mergeCell ref="A78:O78"/>
    <mergeCell ref="D79:F79"/>
    <mergeCell ref="G79:G80"/>
    <mergeCell ref="H79:K79"/>
    <mergeCell ref="L79:O79"/>
    <mergeCell ref="A43:O43"/>
    <mergeCell ref="A50:O50"/>
    <mergeCell ref="A37:B37"/>
    <mergeCell ref="A39:O39"/>
    <mergeCell ref="D40:F40"/>
    <mergeCell ref="G40:G41"/>
    <mergeCell ref="H40:K40"/>
    <mergeCell ref="L40:O40"/>
    <mergeCell ref="A80:A81"/>
    <mergeCell ref="B80:B81"/>
    <mergeCell ref="C80:C81"/>
    <mergeCell ref="A54:O54"/>
    <mergeCell ref="A64:O64"/>
    <mergeCell ref="A67:B67"/>
    <mergeCell ref="A69:O69"/>
    <mergeCell ref="A74:B74"/>
    <mergeCell ref="A76:B76"/>
    <mergeCell ref="A116:O116"/>
    <mergeCell ref="D117:F117"/>
    <mergeCell ref="G117:G118"/>
    <mergeCell ref="H117:K117"/>
    <mergeCell ref="L117:O117"/>
    <mergeCell ref="A118:A119"/>
    <mergeCell ref="B118:B119"/>
    <mergeCell ref="C118:C119"/>
    <mergeCell ref="A82:O82"/>
    <mergeCell ref="A90:O90"/>
    <mergeCell ref="A94:O94"/>
    <mergeCell ref="A103:O103"/>
    <mergeCell ref="A108:O108"/>
    <mergeCell ref="A114:B114"/>
    <mergeCell ref="A154:O154"/>
    <mergeCell ref="D155:F155"/>
    <mergeCell ref="G155:G156"/>
    <mergeCell ref="H155:K155"/>
    <mergeCell ref="L155:O155"/>
    <mergeCell ref="A156:A157"/>
    <mergeCell ref="B156:B157"/>
    <mergeCell ref="C156:C157"/>
    <mergeCell ref="A120:O120"/>
    <mergeCell ref="A127:O127"/>
    <mergeCell ref="A131:O131"/>
    <mergeCell ref="A140:O140"/>
    <mergeCell ref="A145:O145"/>
    <mergeCell ref="A152:B152"/>
    <mergeCell ref="A192:O192"/>
    <mergeCell ref="D193:F193"/>
    <mergeCell ref="G193:G194"/>
    <mergeCell ref="H193:K193"/>
    <mergeCell ref="L193:O193"/>
    <mergeCell ref="A194:A195"/>
    <mergeCell ref="B194:B195"/>
    <mergeCell ref="C194:C195"/>
    <mergeCell ref="A158:O158"/>
    <mergeCell ref="A166:O166"/>
    <mergeCell ref="A170:O170"/>
    <mergeCell ref="A180:O180"/>
    <mergeCell ref="A185:O185"/>
    <mergeCell ref="A190:B190"/>
    <mergeCell ref="D233:F233"/>
    <mergeCell ref="G233:G234"/>
    <mergeCell ref="H233:K233"/>
    <mergeCell ref="L233:O233"/>
    <mergeCell ref="A234:A235"/>
    <mergeCell ref="B234:B235"/>
    <mergeCell ref="C234:C235"/>
    <mergeCell ref="A196:O196"/>
    <mergeCell ref="A204:O204"/>
    <mergeCell ref="A209:O209"/>
    <mergeCell ref="A219:O219"/>
    <mergeCell ref="A230:B230"/>
    <mergeCell ref="A232:O232"/>
    <mergeCell ref="A272:O272"/>
    <mergeCell ref="D273:F273"/>
    <mergeCell ref="G273:G274"/>
    <mergeCell ref="H273:K273"/>
    <mergeCell ref="L273:O273"/>
    <mergeCell ref="A274:A275"/>
    <mergeCell ref="B274:B275"/>
    <mergeCell ref="C274:C275"/>
    <mergeCell ref="A236:O236"/>
    <mergeCell ref="A244:O244"/>
    <mergeCell ref="A248:O248"/>
    <mergeCell ref="A258:O258"/>
    <mergeCell ref="A263:O263"/>
    <mergeCell ref="A270:B270"/>
    <mergeCell ref="A310:A311"/>
    <mergeCell ref="B310:B311"/>
    <mergeCell ref="C310:C311"/>
    <mergeCell ref="A312:O312"/>
    <mergeCell ref="A319:O319"/>
    <mergeCell ref="A276:O276"/>
    <mergeCell ref="A283:O283"/>
    <mergeCell ref="A287:O287"/>
    <mergeCell ref="A306:B306"/>
    <mergeCell ref="A308:O308"/>
    <mergeCell ref="D309:F309"/>
    <mergeCell ref="G309:G310"/>
    <mergeCell ref="H309:K309"/>
    <mergeCell ref="L309:O309"/>
    <mergeCell ref="A323:O323"/>
    <mergeCell ref="A332:O332"/>
    <mergeCell ref="A337:O337"/>
    <mergeCell ref="A343:B343"/>
    <mergeCell ref="A345:O345"/>
    <mergeCell ref="D346:F346"/>
    <mergeCell ref="G346:G347"/>
    <mergeCell ref="H346:K346"/>
    <mergeCell ref="L346:O346"/>
    <mergeCell ref="A361:O361"/>
    <mergeCell ref="A371:O371"/>
    <mergeCell ref="A376:O376"/>
    <mergeCell ref="A383:B383"/>
    <mergeCell ref="A347:A348"/>
    <mergeCell ref="B347:B348"/>
    <mergeCell ref="C347:C348"/>
    <mergeCell ref="A349:O349"/>
    <mergeCell ref="A356:O356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rowBreaks count="10" manualBreakCount="10">
    <brk id="38" max="16383" man="1"/>
    <brk id="77" max="16383" man="1"/>
    <brk id="115" max="16383" man="1"/>
    <brk id="153" max="16383" man="1"/>
    <brk id="191" max="16383" man="1"/>
    <brk id="231" max="16383" man="1"/>
    <brk id="271" max="16383" man="1"/>
    <brk id="307" max="16383" man="1"/>
    <brk id="344" max="16383" man="1"/>
    <brk id="39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ДС </vt:lpstr>
      <vt:lpstr>'МЕНЮ ДС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2023-01-09T10:39:39Z</dcterms:modified>
</cp:coreProperties>
</file>